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ummary" state="visible" r:id="rId5"/>
    <sheet sheetId="3" name="Entrie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<sst xmlns="http://schemas.openxmlformats.org/spreadsheetml/2006/main" count="50" uniqueCount="49">
  <si>
    <t>Unpaid-invoice tracker template</t>
  </si>
  <si>
    <t>Completed example — fictional entries in USD</t>
  </si>
  <si>
    <t>Use this for invoice-level follow-up. Record the cumulative payments and credits against each invoice so the remaining amount is clear. Keep different currencies in separate workbooks.</t>
  </si>
  <si>
    <t>Start on Summary: set your currency label. For the invoice tracker, also set the as-of date.</t>
  </si>
  <si>
    <t>Enter your records in the pale-blue cells on Entries. Pale-green cells contain formulas.</t>
  </si>
  <si>
    <t>The workbook has 200 entry rows (rows 2–201). Extend ALL formulas and summary ranges before adding more.</t>
  </si>
  <si>
    <t>Use one currency per workbook. No exchange-rate conversion is performed.</t>
  </si>
  <si>
    <t>Open in Microsoft Excel, or upload a copy to Google Sheets. Enable automatic calculation in your spreadsheet app.</t>
  </si>
  <si>
    <t>No macros, external data connections or online account are required.</t>
  </si>
  <si>
    <t>Update the as-of date before using the overdue figures.</t>
  </si>
  <si>
    <t>Do not enter a payment or credit twice.</t>
  </si>
  <si>
    <t>Investigate rows flagged as overapplied instead of hiding a negative balance.</t>
  </si>
  <si>
    <t>Invoice records</t>
  </si>
  <si>
    <t>Invoice reference, client, issue date, due date, total, payments received and credits.</t>
  </si>
  <si>
    <t>Outstanding and overdue</t>
  </si>
  <si>
    <t>Outstanding is invoice total minus payments and credits. Days overdue compare the due date to the as-of date only when an amount remains outstanding.</t>
  </si>
  <si>
    <t>Review flags</t>
  </si>
  <si>
    <t>The status column distinguishes open, overdue, settled and overapplied records. A negative outstanding amount is retained and flagged for review rather than silently capped at zero.</t>
  </si>
  <si>
    <t>https://tryostro.com/templates/unpaid-invoice-tracker/</t>
  </si>
  <si>
    <t>Currency label</t>
  </si>
  <si>
    <t>USD</t>
  </si>
  <si>
    <t>As-of date</t>
  </si>
  <si>
    <t>Invoice totals</t>
  </si>
  <si>
    <t>Payments received</t>
  </si>
  <si>
    <t>Credits issued</t>
  </si>
  <si>
    <t>Net outstanding (includes credits)</t>
  </si>
  <si>
    <t>Positive outstanding</t>
  </si>
  <si>
    <t>Overapplied / credit amounts</t>
  </si>
  <si>
    <t>Overdue outstanding</t>
  </si>
  <si>
    <t>Review overapplied rows</t>
  </si>
  <si>
    <t>Do not offset different clients without reviewing the underlying records.</t>
  </si>
  <si>
    <t>Invoice</t>
  </si>
  <si>
    <t>Client</t>
  </si>
  <si>
    <t>Issued</t>
  </si>
  <si>
    <t>Due</t>
  </si>
  <si>
    <t>Total</t>
  </si>
  <si>
    <t>Payments</t>
  </si>
  <si>
    <t>Credits</t>
  </si>
  <si>
    <t>Outstanding</t>
  </si>
  <si>
    <t>Days overdue</t>
  </si>
  <si>
    <t>Status</t>
  </si>
  <si>
    <t>INV-101</t>
  </si>
  <si>
    <t>Example Company</t>
  </si>
  <si>
    <t>INV-102</t>
  </si>
  <si>
    <t>Sample Studio</t>
  </si>
  <si>
    <t>INV-103</t>
  </si>
  <si>
    <t>Example Retail</t>
  </si>
  <si>
    <t>INV-104</t>
  </si>
  <si>
    <t>Sample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</si>
</sst>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########;[Red]-#,##0.00########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Calibri"/>
    </font>
    <font>
      <color rgb="FF243D36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D36"/>
      </patternFill>
    </fill>
    <fill>
      <patternFill patternType="solid">
        <fgColor rgb="FFF0F5FA"/>
      </patternFill>
    </fill>
    <fill>
      <patternFill patternType="solid">
        <fgColor rgb="FFEA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165" fontId="2" fillId="4" borderId="0" xfId="0" applyNumberFormat="1" applyFont="1" applyFill="1" applyAlignment="1">
      <alignment vertical="center" wrapText="1"/>
    </xf>
    <xf numFmtId="0" fontId="1" fillId="2" borderId="0" xfId="0" applyFont="1" applyFill="1"/>
    <xf numFmtId="0" fontId="2" fillId="3" borderId="0" xfId="0" applyFont="1" applyFill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165" fontId="2" fillId="3" borderId="0" xfId="0" applyNumberFormat="1" applyFont="1" applyFill="1" applyAlignment="1">
      <alignment vertical="top" wrapText="1"/>
    </xf>
    <xf numFmtId="165" fontId="2" fillId="4" borderId="0" xfId="0" applyNumberFormat="1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5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5" outlineLevelRow="0" outlineLevelCol="0" x14ac:dyDescent="55"/>
  <cols>
    <col min="1" max="1" width="105" customWidth="1"/>
  </cols>
  <sheetData>
    <row r="1" ht="30" customHeight="1" spans="1:1" x14ac:dyDescent="0.25">
      <c r="A1" s="1" t="s">
        <v>0</v>
      </c>
    </row>
    <row r="2" ht="44" customHeight="1" spans="1:1" x14ac:dyDescent="0.25">
      <c r="A2" s="2" t="s">
        <v>1</v>
      </c>
    </row>
    <row r="3" ht="44" customHeight="1" spans="1:1" x14ac:dyDescent="0.25">
      <c r="A3" s="2" t="s">
        <v>2</v>
      </c>
    </row>
    <row r="4" ht="44" customHeight="1" spans="1:1" x14ac:dyDescent="0.25">
      <c r="A4" s="2" t="s">
        <v>3</v>
      </c>
    </row>
    <row r="5" ht="44" customHeight="1" spans="1:1" x14ac:dyDescent="0.25">
      <c r="A5" s="2" t="s">
        <v>4</v>
      </c>
    </row>
    <row r="6" ht="44" customHeight="1" spans="1:1" x14ac:dyDescent="0.25">
      <c r="A6" s="2" t="s">
        <v>5</v>
      </c>
    </row>
    <row r="7" ht="44" customHeight="1" spans="1:1" x14ac:dyDescent="0.25">
      <c r="A7" s="2" t="s">
        <v>6</v>
      </c>
    </row>
    <row r="8" ht="44" customHeight="1" spans="1:1" x14ac:dyDescent="0.25">
      <c r="A8" s="2" t="s">
        <v>7</v>
      </c>
    </row>
    <row r="9" ht="44" customHeight="1" spans="1:1" x14ac:dyDescent="0.25">
      <c r="A9" s="2" t="s">
        <v>8</v>
      </c>
    </row>
    <row r="10" ht="44" customHeight="1" spans="1:1" x14ac:dyDescent="0.25">
      <c r="A10" s="2" t="s">
        <v>9</v>
      </c>
    </row>
    <row r="11" ht="44" customHeight="1" spans="1:1" x14ac:dyDescent="0.25">
      <c r="A11" s="2" t="s">
        <v>10</v>
      </c>
    </row>
    <row r="12" ht="44" customHeight="1" spans="1:1" x14ac:dyDescent="0.25">
      <c r="A12" s="2" t="s">
        <v>11</v>
      </c>
    </row>
    <row r="13" ht="44" customHeight="1" spans="1:1" x14ac:dyDescent="0.25">
      <c r="A13" s="2" t="s">
        <v>12</v>
      </c>
    </row>
    <row r="14" ht="44" customHeight="1" spans="1:1" x14ac:dyDescent="0.25">
      <c r="A14" s="2" t="s">
        <v>13</v>
      </c>
    </row>
    <row r="15" ht="44" customHeight="1" spans="1:1" x14ac:dyDescent="0.25">
      <c r="A15" s="2" t="s">
        <v>14</v>
      </c>
    </row>
    <row r="16" ht="44" customHeight="1" spans="1:1" x14ac:dyDescent="0.25">
      <c r="A16" s="2" t="s">
        <v>15</v>
      </c>
    </row>
    <row r="17" ht="44" customHeight="1" spans="1:1" x14ac:dyDescent="0.25">
      <c r="A17" s="2" t="s">
        <v>16</v>
      </c>
    </row>
    <row r="18" ht="44" customHeight="1" spans="1:1" x14ac:dyDescent="0.25">
      <c r="A18" s="2" t="s">
        <v>17</v>
      </c>
    </row>
    <row r="19" ht="44" customHeight="1" spans="1:1" x14ac:dyDescent="0.25">
      <c r="A19" s="2" t="s">
        <v>18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FormatPr defaultRowHeight="15" outlineLevelRow="0" outlineLevelCol="0" x14ac:dyDescent="55"/>
  <cols>
    <col min="1" max="1" width="47" customWidth="1"/>
    <col min="2" max="2" width="24" customWidth="1"/>
  </cols>
  <sheetData>
    <row r="1" ht="30" customHeight="1" spans="1:1" x14ac:dyDescent="0.25">
      <c r="A1" s="3" t="s">
        <v>0</v>
      </c>
    </row>
    <row r="2" ht="30" customHeight="1" spans="1:2" x14ac:dyDescent="0.25">
      <c r="A2" s="4" t="s">
        <v>19</v>
      </c>
      <c r="B2" s="5" t="s">
        <v>20</v>
      </c>
    </row>
    <row r="3" ht="30" customHeight="1" spans="1:2" x14ac:dyDescent="0.25">
      <c r="A3" s="4" t="s">
        <v>21</v>
      </c>
      <c r="B3" s="6">
        <v>46295</v>
      </c>
    </row>
    <row r="4" ht="30" customHeight="1" spans="1:2" x14ac:dyDescent="0.25">
      <c r="A4" s="4" t="s">
        <v>22</v>
      </c>
      <c r="B4" s="7">
        <f>SUM(Entries!E2:E201)</f>
        <v>2700</v>
      </c>
    </row>
    <row r="5" ht="30" customHeight="1" spans="1:2" x14ac:dyDescent="0.25">
      <c r="A5" s="4" t="s">
        <v>23</v>
      </c>
      <c r="B5" s="7">
        <f>SUM(Entries!F2:F201)</f>
        <v>1150</v>
      </c>
    </row>
    <row r="6" ht="30" customHeight="1" spans="1:2" x14ac:dyDescent="0.25">
      <c r="A6" s="4" t="s">
        <v>24</v>
      </c>
      <c r="B6" s="7">
        <f>SUM(Entries!G2:G201)</f>
        <v>100</v>
      </c>
    </row>
    <row r="7" ht="30" customHeight="1" spans="1:2" x14ac:dyDescent="0.25">
      <c r="A7" s="4" t="s">
        <v>25</v>
      </c>
      <c r="B7" s="7">
        <f>SUM(Entries!H2:H201)</f>
        <v>1450</v>
      </c>
    </row>
    <row r="8" ht="30" customHeight="1" spans="1:2" x14ac:dyDescent="0.25">
      <c r="A8" s="4" t="s">
        <v>26</v>
      </c>
      <c r="B8" s="7">
        <f>SUMIF(Entries!H2:H201,"&gt;0",Entries!H2:H201)</f>
        <v>1500</v>
      </c>
    </row>
    <row r="9" ht="30" customHeight="1" spans="1:2" x14ac:dyDescent="0.25">
      <c r="A9" s="4" t="s">
        <v>27</v>
      </c>
      <c r="B9" s="7">
        <f>-SUMIF(Entries!H2:H201,"&lt;0",Entries!H2:H201)</f>
        <v>50</v>
      </c>
    </row>
    <row r="10" ht="30" customHeight="1" spans="1:2" x14ac:dyDescent="0.25">
      <c r="A10" s="4" t="s">
        <v>28</v>
      </c>
      <c r="B10" s="7">
        <f>SUMIF(Entries!J2:J201,"Overdue",Entries!H2:H201)</f>
        <v>700</v>
      </c>
    </row>
    <row r="11" ht="30" customHeight="1" spans="1:2" x14ac:dyDescent="0.25">
      <c r="A11" s="4" t="s">
        <v>29</v>
      </c>
      <c r="B11" s="4" t="s">
        <v>30</v>
      </c>
    </row>
  </sheetData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20" customWidth="1"/>
    <col min="10" max="10" width="18" customWidth="1"/>
  </cols>
  <sheetData>
    <row r="1" spans="1:10" x14ac:dyDescent="0.25">
      <c r="A1" s="8" t="s">
        <v>31</v>
      </c>
      <c r="B1" s="8" t="s">
        <v>32</v>
      </c>
      <c r="C1" s="8" t="s">
        <v>33</v>
      </c>
      <c r="D1" s="8" t="s">
        <v>34</v>
      </c>
      <c r="E1" s="8" t="s">
        <v>35</v>
      </c>
      <c r="F1" s="8" t="s">
        <v>36</v>
      </c>
      <c r="G1" s="8" t="s">
        <v>37</v>
      </c>
      <c r="H1" s="8" t="s">
        <v>38</v>
      </c>
      <c r="I1" s="8" t="s">
        <v>39</v>
      </c>
      <c r="J1" s="8" t="s">
        <v>40</v>
      </c>
    </row>
    <row r="2" spans="1:10" x14ac:dyDescent="0.25">
      <c r="A2" s="9" t="s">
        <v>41</v>
      </c>
      <c r="B2" s="9" t="s">
        <v>42</v>
      </c>
      <c r="C2" s="10">
        <v>46249</v>
      </c>
      <c r="D2" s="10">
        <v>46279</v>
      </c>
      <c r="E2" s="11">
        <v>1200</v>
      </c>
      <c r="F2" s="11">
        <v>400</v>
      </c>
      <c r="G2" s="11">
        <v>100</v>
      </c>
      <c r="H2" s="12">
        <f>IF(A2="","",E2-F2-G2)</f>
        <v>700</v>
      </c>
      <c r="I2" s="13">
        <f>IF(OR(A2="",D2="",H2&lt;=0,Summary!$B$3=""),"",MAX(0,Summary!$B$3-D2))</f>
        <v>16</v>
      </c>
      <c r="J2" s="13" t="str">
        <f>IF(A2="","",IF(H2&lt;0,"Overapplied",IF(H2=0,"Settled",IF(AND(D2&lt;&gt;"",Summary!$B$3&lt;&gt;"",D2&lt;Summary!$B$3),"Overdue","Open"))))</f>
        <v>Overdue</v>
      </c>
    </row>
    <row r="3" spans="1:10" x14ac:dyDescent="0.25">
      <c r="A3" s="9" t="s">
        <v>43</v>
      </c>
      <c r="B3" s="9" t="s">
        <v>44</v>
      </c>
      <c r="C3" s="10">
        <v>46275</v>
      </c>
      <c r="D3" s="10">
        <v>46305</v>
      </c>
      <c r="E3" s="11">
        <v>800</v>
      </c>
      <c r="F3" s="11">
        <v>0</v>
      </c>
      <c r="G3" s="11">
        <v>0</v>
      </c>
      <c r="H3" s="12">
        <f>IF(A3="","",E3-F3-G3)</f>
        <v>800</v>
      </c>
      <c r="I3" s="13">
        <f>IF(OR(A3="",D3="",H3&lt;=0,Summary!$B$3=""),"",MAX(0,Summary!$B$3-D3))</f>
        <v>0</v>
      </c>
      <c r="J3" s="13" t="str">
        <f>IF(A3="","",IF(H3&lt;0,"Overapplied",IF(H3=0,"Settled",IF(AND(D3&lt;&gt;"",Summary!$B$3&lt;&gt;"",D3&lt;Summary!$B$3),"Overdue","Open"))))</f>
        <v>Open</v>
      </c>
    </row>
    <row r="4" spans="1:10" x14ac:dyDescent="0.25">
      <c r="A4" s="9" t="s">
        <v>45</v>
      </c>
      <c r="B4" s="9" t="s">
        <v>46</v>
      </c>
      <c r="C4" s="10">
        <v>46235</v>
      </c>
      <c r="D4" s="10">
        <v>46265</v>
      </c>
      <c r="E4" s="11">
        <v>500</v>
      </c>
      <c r="F4" s="11">
        <v>500</v>
      </c>
      <c r="G4" s="11">
        <v>0</v>
      </c>
      <c r="H4" s="12">
        <f>IF(A4="","",E4-F4-G4)</f>
        <v>0</v>
      </c>
      <c r="I4" s="13" t="str">
        <f>IF(OR(A4="",D4="",H4&lt;=0,Summary!$B$3=""),"",MAX(0,Summary!$B$3-D4))</f>
        <v/>
      </c>
      <c r="J4" s="13" t="str">
        <f>IF(A4="","",IF(H4&lt;0,"Overapplied",IF(H4=0,"Settled",IF(AND(D4&lt;&gt;"",Summary!$B$3&lt;&gt;"",D4&lt;Summary!$B$3),"Overdue","Open"))))</f>
        <v>Settled</v>
      </c>
    </row>
    <row r="5" spans="1:10" x14ac:dyDescent="0.25">
      <c r="A5" s="9" t="s">
        <v>47</v>
      </c>
      <c r="B5" s="9" t="s">
        <v>48</v>
      </c>
      <c r="C5" s="10">
        <v>46235</v>
      </c>
      <c r="D5" s="10">
        <v>46265</v>
      </c>
      <c r="E5" s="11">
        <v>200</v>
      </c>
      <c r="F5" s="11">
        <v>250</v>
      </c>
      <c r="G5" s="11">
        <v>0</v>
      </c>
      <c r="H5" s="12">
        <f>IF(A5="","",E5-F5-G5)</f>
        <v>-50</v>
      </c>
      <c r="I5" s="13" t="str">
        <f>IF(OR(A5="",D5="",H5&lt;=0,Summary!$B$3=""),"",MAX(0,Summary!$B$3-D5))</f>
        <v/>
      </c>
      <c r="J5" s="13" t="str">
        <f>IF(A5="","",IF(H5&lt;0,"Overapplied",IF(H5=0,"Settled",IF(AND(D5&lt;&gt;"",Summary!$B$3&lt;&gt;"",D5&lt;Summary!$B$3),"Overdue","Open"))))</f>
        <v>Overapplied</v>
      </c>
    </row>
    <row r="6" spans="1:10" x14ac:dyDescent="0.25">
      <c r="A6" s="14"/>
      <c r="B6" s="14"/>
      <c r="C6" s="15"/>
      <c r="D6" s="15"/>
      <c r="E6" s="16"/>
      <c r="F6" s="16"/>
      <c r="G6" s="16"/>
      <c r="H6" s="12" t="str">
        <f>IF(A6="","",E6-F6-G6)</f>
        <v/>
      </c>
      <c r="I6" s="13" t="str">
        <f>IF(OR(A6="",D6="",H6&lt;=0,Summary!$B$3=""),"",MAX(0,Summary!$B$3-D6))</f>
        <v/>
      </c>
      <c r="J6" s="13" t="str">
        <f>IF(A6="","",IF(H6&lt;0,"Overapplied",IF(H6=0,"Settled",IF(AND(D6&lt;&gt;"",Summary!$B$3&lt;&gt;"",D6&lt;Summary!$B$3),"Overdue","Open"))))</f>
        <v/>
      </c>
    </row>
    <row r="7" spans="1:10" x14ac:dyDescent="0.25">
      <c r="A7" s="14"/>
      <c r="B7" s="14"/>
      <c r="C7" s="15"/>
      <c r="D7" s="15"/>
      <c r="E7" s="16"/>
      <c r="F7" s="16"/>
      <c r="G7" s="16"/>
      <c r="H7" s="12" t="str">
        <f>IF(A7="","",E7-F7-G7)</f>
        <v/>
      </c>
      <c r="I7" s="13" t="str">
        <f>IF(OR(A7="",D7="",H7&lt;=0,Summary!$B$3=""),"",MAX(0,Summary!$B$3-D7))</f>
        <v/>
      </c>
      <c r="J7" s="13" t="str">
        <f>IF(A7="","",IF(H7&lt;0,"Overapplied",IF(H7=0,"Settled",IF(AND(D7&lt;&gt;"",Summary!$B$3&lt;&gt;"",D7&lt;Summary!$B$3),"Overdue","Open"))))</f>
        <v/>
      </c>
    </row>
    <row r="8" spans="1:10" x14ac:dyDescent="0.25">
      <c r="A8" s="14"/>
      <c r="B8" s="14"/>
      <c r="C8" s="15"/>
      <c r="D8" s="15"/>
      <c r="E8" s="16"/>
      <c r="F8" s="16"/>
      <c r="G8" s="16"/>
      <c r="H8" s="12" t="str">
        <f>IF(A8="","",E8-F8-G8)</f>
        <v/>
      </c>
      <c r="I8" s="13" t="str">
        <f>IF(OR(A8="",D8="",H8&lt;=0,Summary!$B$3=""),"",MAX(0,Summary!$B$3-D8))</f>
        <v/>
      </c>
      <c r="J8" s="13" t="str">
        <f>IF(A8="","",IF(H8&lt;0,"Overapplied",IF(H8=0,"Settled",IF(AND(D8&lt;&gt;"",Summary!$B$3&lt;&gt;"",D8&lt;Summary!$B$3),"Overdue","Open"))))</f>
        <v/>
      </c>
    </row>
    <row r="9" spans="1:10" x14ac:dyDescent="0.25">
      <c r="A9" s="14"/>
      <c r="B9" s="14"/>
      <c r="C9" s="15"/>
      <c r="D9" s="15"/>
      <c r="E9" s="16"/>
      <c r="F9" s="16"/>
      <c r="G9" s="16"/>
      <c r="H9" s="12" t="str">
        <f>IF(A9="","",E9-F9-G9)</f>
        <v/>
      </c>
      <c r="I9" s="13" t="str">
        <f>IF(OR(A9="",D9="",H9&lt;=0,Summary!$B$3=""),"",MAX(0,Summary!$B$3-D9))</f>
        <v/>
      </c>
      <c r="J9" s="13" t="str">
        <f>IF(A9="","",IF(H9&lt;0,"Overapplied",IF(H9=0,"Settled",IF(AND(D9&lt;&gt;"",Summary!$B$3&lt;&gt;"",D9&lt;Summary!$B$3),"Overdue","Open"))))</f>
        <v/>
      </c>
    </row>
    <row r="10" spans="1:10" x14ac:dyDescent="0.25">
      <c r="A10" s="14"/>
      <c r="B10" s="14"/>
      <c r="C10" s="15"/>
      <c r="D10" s="15"/>
      <c r="E10" s="16"/>
      <c r="F10" s="16"/>
      <c r="G10" s="16"/>
      <c r="H10" s="12" t="str">
        <f>IF(A10="","",E10-F10-G10)</f>
        <v/>
      </c>
      <c r="I10" s="13" t="str">
        <f>IF(OR(A10="",D10="",H10&lt;=0,Summary!$B$3=""),"",MAX(0,Summary!$B$3-D10))</f>
        <v/>
      </c>
      <c r="J10" s="13" t="str">
        <f>IF(A10="","",IF(H10&lt;0,"Overapplied",IF(H10=0,"Settled",IF(AND(D10&lt;&gt;"",Summary!$B$3&lt;&gt;"",D10&lt;Summary!$B$3),"Overdue","Open"))))</f>
        <v/>
      </c>
    </row>
    <row r="11" spans="1:10" x14ac:dyDescent="0.25">
      <c r="A11" s="14"/>
      <c r="B11" s="14"/>
      <c r="C11" s="15"/>
      <c r="D11" s="15"/>
      <c r="E11" s="16"/>
      <c r="F11" s="16"/>
      <c r="G11" s="16"/>
      <c r="H11" s="12" t="str">
        <f>IF(A11="","",E11-F11-G11)</f>
        <v/>
      </c>
      <c r="I11" s="13" t="str">
        <f>IF(OR(A11="",D11="",H11&lt;=0,Summary!$B$3=""),"",MAX(0,Summary!$B$3-D11))</f>
        <v/>
      </c>
      <c r="J11" s="13" t="str">
        <f>IF(A11="","",IF(H11&lt;0,"Overapplied",IF(H11=0,"Settled",IF(AND(D11&lt;&gt;"",Summary!$B$3&lt;&gt;"",D11&lt;Summary!$B$3),"Overdue","Open"))))</f>
        <v/>
      </c>
    </row>
    <row r="12" spans="1:10" x14ac:dyDescent="0.25">
      <c r="A12" s="14"/>
      <c r="B12" s="14"/>
      <c r="C12" s="15"/>
      <c r="D12" s="15"/>
      <c r="E12" s="16"/>
      <c r="F12" s="16"/>
      <c r="G12" s="16"/>
      <c r="H12" s="12" t="str">
        <f>IF(A12="","",E12-F12-G12)</f>
        <v/>
      </c>
      <c r="I12" s="13" t="str">
        <f>IF(OR(A12="",D12="",H12&lt;=0,Summary!$B$3=""),"",MAX(0,Summary!$B$3-D12))</f>
        <v/>
      </c>
      <c r="J12" s="13" t="str">
        <f>IF(A12="","",IF(H12&lt;0,"Overapplied",IF(H12=0,"Settled",IF(AND(D12&lt;&gt;"",Summary!$B$3&lt;&gt;"",D12&lt;Summary!$B$3),"Overdue","Open"))))</f>
        <v/>
      </c>
    </row>
    <row r="13" spans="1:10" x14ac:dyDescent="0.25">
      <c r="A13" s="14"/>
      <c r="B13" s="14"/>
      <c r="C13" s="15"/>
      <c r="D13" s="15"/>
      <c r="E13" s="16"/>
      <c r="F13" s="16"/>
      <c r="G13" s="16"/>
      <c r="H13" s="12" t="str">
        <f>IF(A13="","",E13-F13-G13)</f>
        <v/>
      </c>
      <c r="I13" s="13" t="str">
        <f>IF(OR(A13="",D13="",H13&lt;=0,Summary!$B$3=""),"",MAX(0,Summary!$B$3-D13))</f>
        <v/>
      </c>
      <c r="J13" s="13" t="str">
        <f>IF(A13="","",IF(H13&lt;0,"Overapplied",IF(H13=0,"Settled",IF(AND(D13&lt;&gt;"",Summary!$B$3&lt;&gt;"",D13&lt;Summary!$B$3),"Overdue","Open"))))</f>
        <v/>
      </c>
    </row>
    <row r="14" spans="1:10" x14ac:dyDescent="0.25">
      <c r="A14" s="14"/>
      <c r="B14" s="14"/>
      <c r="C14" s="15"/>
      <c r="D14" s="15"/>
      <c r="E14" s="16"/>
      <c r="F14" s="16"/>
      <c r="G14" s="16"/>
      <c r="H14" s="12" t="str">
        <f>IF(A14="","",E14-F14-G14)</f>
        <v/>
      </c>
      <c r="I14" s="13" t="str">
        <f>IF(OR(A14="",D14="",H14&lt;=0,Summary!$B$3=""),"",MAX(0,Summary!$B$3-D14))</f>
        <v/>
      </c>
      <c r="J14" s="13" t="str">
        <f>IF(A14="","",IF(H14&lt;0,"Overapplied",IF(H14=0,"Settled",IF(AND(D14&lt;&gt;"",Summary!$B$3&lt;&gt;"",D14&lt;Summary!$B$3),"Overdue","Open"))))</f>
        <v/>
      </c>
    </row>
    <row r="15" spans="1:10" x14ac:dyDescent="0.25">
      <c r="A15" s="14"/>
      <c r="B15" s="14"/>
      <c r="C15" s="15"/>
      <c r="D15" s="15"/>
      <c r="E15" s="16"/>
      <c r="F15" s="16"/>
      <c r="G15" s="16"/>
      <c r="H15" s="12" t="str">
        <f>IF(A15="","",E15-F15-G15)</f>
        <v/>
      </c>
      <c r="I15" s="13" t="str">
        <f>IF(OR(A15="",D15="",H15&lt;=0,Summary!$B$3=""),"",MAX(0,Summary!$B$3-D15))</f>
        <v/>
      </c>
      <c r="J15" s="13" t="str">
        <f>IF(A15="","",IF(H15&lt;0,"Overapplied",IF(H15=0,"Settled",IF(AND(D15&lt;&gt;"",Summary!$B$3&lt;&gt;"",D15&lt;Summary!$B$3),"Overdue","Open"))))</f>
        <v/>
      </c>
    </row>
    <row r="16" spans="1:10" x14ac:dyDescent="0.25">
      <c r="A16" s="14"/>
      <c r="B16" s="14"/>
      <c r="C16" s="15"/>
      <c r="D16" s="15"/>
      <c r="E16" s="16"/>
      <c r="F16" s="16"/>
      <c r="G16" s="16"/>
      <c r="H16" s="12" t="str">
        <f>IF(A16="","",E16-F16-G16)</f>
        <v/>
      </c>
      <c r="I16" s="13" t="str">
        <f>IF(OR(A16="",D16="",H16&lt;=0,Summary!$B$3=""),"",MAX(0,Summary!$B$3-D16))</f>
        <v/>
      </c>
      <c r="J16" s="13" t="str">
        <f>IF(A16="","",IF(H16&lt;0,"Overapplied",IF(H16=0,"Settled",IF(AND(D16&lt;&gt;"",Summary!$B$3&lt;&gt;"",D16&lt;Summary!$B$3),"Overdue","Open"))))</f>
        <v/>
      </c>
    </row>
    <row r="17" spans="1:10" x14ac:dyDescent="0.25">
      <c r="A17" s="14"/>
      <c r="B17" s="14"/>
      <c r="C17" s="15"/>
      <c r="D17" s="15"/>
      <c r="E17" s="16"/>
      <c r="F17" s="16"/>
      <c r="G17" s="16"/>
      <c r="H17" s="12" t="str">
        <f>IF(A17="","",E17-F17-G17)</f>
        <v/>
      </c>
      <c r="I17" s="13" t="str">
        <f>IF(OR(A17="",D17="",H17&lt;=0,Summary!$B$3=""),"",MAX(0,Summary!$B$3-D17))</f>
        <v/>
      </c>
      <c r="J17" s="13" t="str">
        <f>IF(A17="","",IF(H17&lt;0,"Overapplied",IF(H17=0,"Settled",IF(AND(D17&lt;&gt;"",Summary!$B$3&lt;&gt;"",D17&lt;Summary!$B$3),"Overdue","Open"))))</f>
        <v/>
      </c>
    </row>
    <row r="18" spans="1:10" x14ac:dyDescent="0.25">
      <c r="A18" s="14"/>
      <c r="B18" s="14"/>
      <c r="C18" s="15"/>
      <c r="D18" s="15"/>
      <c r="E18" s="16"/>
      <c r="F18" s="16"/>
      <c r="G18" s="16"/>
      <c r="H18" s="12" t="str">
        <f>IF(A18="","",E18-F18-G18)</f>
        <v/>
      </c>
      <c r="I18" s="13" t="str">
        <f>IF(OR(A18="",D18="",H18&lt;=0,Summary!$B$3=""),"",MAX(0,Summary!$B$3-D18))</f>
        <v/>
      </c>
      <c r="J18" s="13" t="str">
        <f>IF(A18="","",IF(H18&lt;0,"Overapplied",IF(H18=0,"Settled",IF(AND(D18&lt;&gt;"",Summary!$B$3&lt;&gt;"",D18&lt;Summary!$B$3),"Overdue","Open"))))</f>
        <v/>
      </c>
    </row>
    <row r="19" spans="1:10" x14ac:dyDescent="0.25">
      <c r="A19" s="14"/>
      <c r="B19" s="14"/>
      <c r="C19" s="15"/>
      <c r="D19" s="15"/>
      <c r="E19" s="16"/>
      <c r="F19" s="16"/>
      <c r="G19" s="16"/>
      <c r="H19" s="12" t="str">
        <f>IF(A19="","",E19-F19-G19)</f>
        <v/>
      </c>
      <c r="I19" s="13" t="str">
        <f>IF(OR(A19="",D19="",H19&lt;=0,Summary!$B$3=""),"",MAX(0,Summary!$B$3-D19))</f>
        <v/>
      </c>
      <c r="J19" s="13" t="str">
        <f>IF(A19="","",IF(H19&lt;0,"Overapplied",IF(H19=0,"Settled",IF(AND(D19&lt;&gt;"",Summary!$B$3&lt;&gt;"",D19&lt;Summary!$B$3),"Overdue","Open"))))</f>
        <v/>
      </c>
    </row>
    <row r="20" spans="1:10" x14ac:dyDescent="0.25">
      <c r="A20" s="14"/>
      <c r="B20" s="14"/>
      <c r="C20" s="15"/>
      <c r="D20" s="15"/>
      <c r="E20" s="16"/>
      <c r="F20" s="16"/>
      <c r="G20" s="16"/>
      <c r="H20" s="12" t="str">
        <f>IF(A20="","",E20-F20-G20)</f>
        <v/>
      </c>
      <c r="I20" s="13" t="str">
        <f>IF(OR(A20="",D20="",H20&lt;=0,Summary!$B$3=""),"",MAX(0,Summary!$B$3-D20))</f>
        <v/>
      </c>
      <c r="J20" s="13" t="str">
        <f>IF(A20="","",IF(H20&lt;0,"Overapplied",IF(H20=0,"Settled",IF(AND(D20&lt;&gt;"",Summary!$B$3&lt;&gt;"",D20&lt;Summary!$B$3),"Overdue","Open"))))</f>
        <v/>
      </c>
    </row>
    <row r="21" spans="1:10" x14ac:dyDescent="0.25">
      <c r="A21" s="14"/>
      <c r="B21" s="14"/>
      <c r="C21" s="15"/>
      <c r="D21" s="15"/>
      <c r="E21" s="16"/>
      <c r="F21" s="16"/>
      <c r="G21" s="16"/>
      <c r="H21" s="12" t="str">
        <f>IF(A21="","",E21-F21-G21)</f>
        <v/>
      </c>
      <c r="I21" s="13" t="str">
        <f>IF(OR(A21="",D21="",H21&lt;=0,Summary!$B$3=""),"",MAX(0,Summary!$B$3-D21))</f>
        <v/>
      </c>
      <c r="J21" s="13" t="str">
        <f>IF(A21="","",IF(H21&lt;0,"Overapplied",IF(H21=0,"Settled",IF(AND(D21&lt;&gt;"",Summary!$B$3&lt;&gt;"",D21&lt;Summary!$B$3),"Overdue","Open"))))</f>
        <v/>
      </c>
    </row>
    <row r="22" spans="1:10" x14ac:dyDescent="0.25">
      <c r="A22" s="14"/>
      <c r="B22" s="14"/>
      <c r="C22" s="15"/>
      <c r="D22" s="15"/>
      <c r="E22" s="16"/>
      <c r="F22" s="16"/>
      <c r="G22" s="16"/>
      <c r="H22" s="12" t="str">
        <f>IF(A22="","",E22-F22-G22)</f>
        <v/>
      </c>
      <c r="I22" s="13" t="str">
        <f>IF(OR(A22="",D22="",H22&lt;=0,Summary!$B$3=""),"",MAX(0,Summary!$B$3-D22))</f>
        <v/>
      </c>
      <c r="J22" s="13" t="str">
        <f>IF(A22="","",IF(H22&lt;0,"Overapplied",IF(H22=0,"Settled",IF(AND(D22&lt;&gt;"",Summary!$B$3&lt;&gt;"",D22&lt;Summary!$B$3),"Overdue","Open"))))</f>
        <v/>
      </c>
    </row>
    <row r="23" spans="1:10" x14ac:dyDescent="0.25">
      <c r="A23" s="14"/>
      <c r="B23" s="14"/>
      <c r="C23" s="15"/>
      <c r="D23" s="15"/>
      <c r="E23" s="16"/>
      <c r="F23" s="16"/>
      <c r="G23" s="16"/>
      <c r="H23" s="12" t="str">
        <f>IF(A23="","",E23-F23-G23)</f>
        <v/>
      </c>
      <c r="I23" s="13" t="str">
        <f>IF(OR(A23="",D23="",H23&lt;=0,Summary!$B$3=""),"",MAX(0,Summary!$B$3-D23))</f>
        <v/>
      </c>
      <c r="J23" s="13" t="str">
        <f>IF(A23="","",IF(H23&lt;0,"Overapplied",IF(H23=0,"Settled",IF(AND(D23&lt;&gt;"",Summary!$B$3&lt;&gt;"",D23&lt;Summary!$B$3),"Overdue","Open"))))</f>
        <v/>
      </c>
    </row>
    <row r="24" spans="1:10" x14ac:dyDescent="0.25">
      <c r="A24" s="14"/>
      <c r="B24" s="14"/>
      <c r="C24" s="15"/>
      <c r="D24" s="15"/>
      <c r="E24" s="16"/>
      <c r="F24" s="16"/>
      <c r="G24" s="16"/>
      <c r="H24" s="12" t="str">
        <f>IF(A24="","",E24-F24-G24)</f>
        <v/>
      </c>
      <c r="I24" s="13" t="str">
        <f>IF(OR(A24="",D24="",H24&lt;=0,Summary!$B$3=""),"",MAX(0,Summary!$B$3-D24))</f>
        <v/>
      </c>
      <c r="J24" s="13" t="str">
        <f>IF(A24="","",IF(H24&lt;0,"Overapplied",IF(H24=0,"Settled",IF(AND(D24&lt;&gt;"",Summary!$B$3&lt;&gt;"",D24&lt;Summary!$B$3),"Overdue","Open"))))</f>
        <v/>
      </c>
    </row>
    <row r="25" spans="1:10" x14ac:dyDescent="0.25">
      <c r="A25" s="14"/>
      <c r="B25" s="14"/>
      <c r="C25" s="15"/>
      <c r="D25" s="15"/>
      <c r="E25" s="16"/>
      <c r="F25" s="16"/>
      <c r="G25" s="16"/>
      <c r="H25" s="12" t="str">
        <f>IF(A25="","",E25-F25-G25)</f>
        <v/>
      </c>
      <c r="I25" s="13" t="str">
        <f>IF(OR(A25="",D25="",H25&lt;=0,Summary!$B$3=""),"",MAX(0,Summary!$B$3-D25))</f>
        <v/>
      </c>
      <c r="J25" s="13" t="str">
        <f>IF(A25="","",IF(H25&lt;0,"Overapplied",IF(H25=0,"Settled",IF(AND(D25&lt;&gt;"",Summary!$B$3&lt;&gt;"",D25&lt;Summary!$B$3),"Overdue","Open"))))</f>
        <v/>
      </c>
    </row>
    <row r="26" spans="1:10" x14ac:dyDescent="0.25">
      <c r="A26" s="14"/>
      <c r="B26" s="14"/>
      <c r="C26" s="15"/>
      <c r="D26" s="15"/>
      <c r="E26" s="16"/>
      <c r="F26" s="16"/>
      <c r="G26" s="16"/>
      <c r="H26" s="12" t="str">
        <f>IF(A26="","",E26-F26-G26)</f>
        <v/>
      </c>
      <c r="I26" s="13" t="str">
        <f>IF(OR(A26="",D26="",H26&lt;=0,Summary!$B$3=""),"",MAX(0,Summary!$B$3-D26))</f>
        <v/>
      </c>
      <c r="J26" s="13" t="str">
        <f>IF(A26="","",IF(H26&lt;0,"Overapplied",IF(H26=0,"Settled",IF(AND(D26&lt;&gt;"",Summary!$B$3&lt;&gt;"",D26&lt;Summary!$B$3),"Overdue","Open"))))</f>
        <v/>
      </c>
    </row>
    <row r="27" spans="1:10" x14ac:dyDescent="0.25">
      <c r="A27" s="14"/>
      <c r="B27" s="14"/>
      <c r="C27" s="15"/>
      <c r="D27" s="15"/>
      <c r="E27" s="16"/>
      <c r="F27" s="16"/>
      <c r="G27" s="16"/>
      <c r="H27" s="12" t="str">
        <f>IF(A27="","",E27-F27-G27)</f>
        <v/>
      </c>
      <c r="I27" s="13" t="str">
        <f>IF(OR(A27="",D27="",H27&lt;=0,Summary!$B$3=""),"",MAX(0,Summary!$B$3-D27))</f>
        <v/>
      </c>
      <c r="J27" s="13" t="str">
        <f>IF(A27="","",IF(H27&lt;0,"Overapplied",IF(H27=0,"Settled",IF(AND(D27&lt;&gt;"",Summary!$B$3&lt;&gt;"",D27&lt;Summary!$B$3),"Overdue","Open"))))</f>
        <v/>
      </c>
    </row>
    <row r="28" spans="1:10" x14ac:dyDescent="0.25">
      <c r="A28" s="14"/>
      <c r="B28" s="14"/>
      <c r="C28" s="15"/>
      <c r="D28" s="15"/>
      <c r="E28" s="16"/>
      <c r="F28" s="16"/>
      <c r="G28" s="16"/>
      <c r="H28" s="12" t="str">
        <f>IF(A28="","",E28-F28-G28)</f>
        <v/>
      </c>
      <c r="I28" s="13" t="str">
        <f>IF(OR(A28="",D28="",H28&lt;=0,Summary!$B$3=""),"",MAX(0,Summary!$B$3-D28))</f>
        <v/>
      </c>
      <c r="J28" s="13" t="str">
        <f>IF(A28="","",IF(H28&lt;0,"Overapplied",IF(H28=0,"Settled",IF(AND(D28&lt;&gt;"",Summary!$B$3&lt;&gt;"",D28&lt;Summary!$B$3),"Overdue","Open"))))</f>
        <v/>
      </c>
    </row>
    <row r="29" spans="1:10" x14ac:dyDescent="0.25">
      <c r="A29" s="14"/>
      <c r="B29" s="14"/>
      <c r="C29" s="15"/>
      <c r="D29" s="15"/>
      <c r="E29" s="16"/>
      <c r="F29" s="16"/>
      <c r="G29" s="16"/>
      <c r="H29" s="12" t="str">
        <f>IF(A29="","",E29-F29-G29)</f>
        <v/>
      </c>
      <c r="I29" s="13" t="str">
        <f>IF(OR(A29="",D29="",H29&lt;=0,Summary!$B$3=""),"",MAX(0,Summary!$B$3-D29))</f>
        <v/>
      </c>
      <c r="J29" s="13" t="str">
        <f>IF(A29="","",IF(H29&lt;0,"Overapplied",IF(H29=0,"Settled",IF(AND(D29&lt;&gt;"",Summary!$B$3&lt;&gt;"",D29&lt;Summary!$B$3),"Overdue","Open"))))</f>
        <v/>
      </c>
    </row>
    <row r="30" spans="1:10" x14ac:dyDescent="0.25">
      <c r="A30" s="14"/>
      <c r="B30" s="14"/>
      <c r="C30" s="15"/>
      <c r="D30" s="15"/>
      <c r="E30" s="16"/>
      <c r="F30" s="16"/>
      <c r="G30" s="16"/>
      <c r="H30" s="12" t="str">
        <f>IF(A30="","",E30-F30-G30)</f>
        <v/>
      </c>
      <c r="I30" s="13" t="str">
        <f>IF(OR(A30="",D30="",H30&lt;=0,Summary!$B$3=""),"",MAX(0,Summary!$B$3-D30))</f>
        <v/>
      </c>
      <c r="J30" s="13" t="str">
        <f>IF(A30="","",IF(H30&lt;0,"Overapplied",IF(H30=0,"Settled",IF(AND(D30&lt;&gt;"",Summary!$B$3&lt;&gt;"",D30&lt;Summary!$B$3),"Overdue","Open"))))</f>
        <v/>
      </c>
    </row>
    <row r="31" spans="1:10" x14ac:dyDescent="0.25">
      <c r="A31" s="14"/>
      <c r="B31" s="14"/>
      <c r="C31" s="15"/>
      <c r="D31" s="15"/>
      <c r="E31" s="16"/>
      <c r="F31" s="16"/>
      <c r="G31" s="16"/>
      <c r="H31" s="12" t="str">
        <f>IF(A31="","",E31-F31-G31)</f>
        <v/>
      </c>
      <c r="I31" s="13" t="str">
        <f>IF(OR(A31="",D31="",H31&lt;=0,Summary!$B$3=""),"",MAX(0,Summary!$B$3-D31))</f>
        <v/>
      </c>
      <c r="J31" s="13" t="str">
        <f>IF(A31="","",IF(H31&lt;0,"Overapplied",IF(H31=0,"Settled",IF(AND(D31&lt;&gt;"",Summary!$B$3&lt;&gt;"",D31&lt;Summary!$B$3),"Overdue","Open"))))</f>
        <v/>
      </c>
    </row>
    <row r="32" spans="1:10" x14ac:dyDescent="0.25">
      <c r="A32" s="14"/>
      <c r="B32" s="14"/>
      <c r="C32" s="15"/>
      <c r="D32" s="15"/>
      <c r="E32" s="16"/>
      <c r="F32" s="16"/>
      <c r="G32" s="16"/>
      <c r="H32" s="12" t="str">
        <f>IF(A32="","",E32-F32-G32)</f>
        <v/>
      </c>
      <c r="I32" s="13" t="str">
        <f>IF(OR(A32="",D32="",H32&lt;=0,Summary!$B$3=""),"",MAX(0,Summary!$B$3-D32))</f>
        <v/>
      </c>
      <c r="J32" s="13" t="str">
        <f>IF(A32="","",IF(H32&lt;0,"Overapplied",IF(H32=0,"Settled",IF(AND(D32&lt;&gt;"",Summary!$B$3&lt;&gt;"",D32&lt;Summary!$B$3),"Overdue","Open"))))</f>
        <v/>
      </c>
    </row>
    <row r="33" spans="1:10" x14ac:dyDescent="0.25">
      <c r="A33" s="14"/>
      <c r="B33" s="14"/>
      <c r="C33" s="15"/>
      <c r="D33" s="15"/>
      <c r="E33" s="16"/>
      <c r="F33" s="16"/>
      <c r="G33" s="16"/>
      <c r="H33" s="12" t="str">
        <f>IF(A33="","",E33-F33-G33)</f>
        <v/>
      </c>
      <c r="I33" s="13" t="str">
        <f>IF(OR(A33="",D33="",H33&lt;=0,Summary!$B$3=""),"",MAX(0,Summary!$B$3-D33))</f>
        <v/>
      </c>
      <c r="J33" s="13" t="str">
        <f>IF(A33="","",IF(H33&lt;0,"Overapplied",IF(H33=0,"Settled",IF(AND(D33&lt;&gt;"",Summary!$B$3&lt;&gt;"",D33&lt;Summary!$B$3),"Overdue","Open"))))</f>
        <v/>
      </c>
    </row>
    <row r="34" spans="1:10" x14ac:dyDescent="0.25">
      <c r="A34" s="14"/>
      <c r="B34" s="14"/>
      <c r="C34" s="15"/>
      <c r="D34" s="15"/>
      <c r="E34" s="16"/>
      <c r="F34" s="16"/>
      <c r="G34" s="16"/>
      <c r="H34" s="12" t="str">
        <f>IF(A34="","",E34-F34-G34)</f>
        <v/>
      </c>
      <c r="I34" s="13" t="str">
        <f>IF(OR(A34="",D34="",H34&lt;=0,Summary!$B$3=""),"",MAX(0,Summary!$B$3-D34))</f>
        <v/>
      </c>
      <c r="J34" s="13" t="str">
        <f>IF(A34="","",IF(H34&lt;0,"Overapplied",IF(H34=0,"Settled",IF(AND(D34&lt;&gt;"",Summary!$B$3&lt;&gt;"",D34&lt;Summary!$B$3),"Overdue","Open"))))</f>
        <v/>
      </c>
    </row>
    <row r="35" spans="1:10" x14ac:dyDescent="0.25">
      <c r="A35" s="14"/>
      <c r="B35" s="14"/>
      <c r="C35" s="15"/>
      <c r="D35" s="15"/>
      <c r="E35" s="16"/>
      <c r="F35" s="16"/>
      <c r="G35" s="16"/>
      <c r="H35" s="12" t="str">
        <f>IF(A35="","",E35-F35-G35)</f>
        <v/>
      </c>
      <c r="I35" s="13" t="str">
        <f>IF(OR(A35="",D35="",H35&lt;=0,Summary!$B$3=""),"",MAX(0,Summary!$B$3-D35))</f>
        <v/>
      </c>
      <c r="J35" s="13" t="str">
        <f>IF(A35="","",IF(H35&lt;0,"Overapplied",IF(H35=0,"Settled",IF(AND(D35&lt;&gt;"",Summary!$B$3&lt;&gt;"",D35&lt;Summary!$B$3),"Overdue","Open"))))</f>
        <v/>
      </c>
    </row>
    <row r="36" spans="1:10" x14ac:dyDescent="0.25">
      <c r="A36" s="14"/>
      <c r="B36" s="14"/>
      <c r="C36" s="15"/>
      <c r="D36" s="15"/>
      <c r="E36" s="16"/>
      <c r="F36" s="16"/>
      <c r="G36" s="16"/>
      <c r="H36" s="12" t="str">
        <f>IF(A36="","",E36-F36-G36)</f>
        <v/>
      </c>
      <c r="I36" s="13" t="str">
        <f>IF(OR(A36="",D36="",H36&lt;=0,Summary!$B$3=""),"",MAX(0,Summary!$B$3-D36))</f>
        <v/>
      </c>
      <c r="J36" s="13" t="str">
        <f>IF(A36="","",IF(H36&lt;0,"Overapplied",IF(H36=0,"Settled",IF(AND(D36&lt;&gt;"",Summary!$B$3&lt;&gt;"",D36&lt;Summary!$B$3),"Overdue","Open"))))</f>
        <v/>
      </c>
    </row>
    <row r="37" spans="1:10" x14ac:dyDescent="0.25">
      <c r="A37" s="14"/>
      <c r="B37" s="14"/>
      <c r="C37" s="15"/>
      <c r="D37" s="15"/>
      <c r="E37" s="16"/>
      <c r="F37" s="16"/>
      <c r="G37" s="16"/>
      <c r="H37" s="12" t="str">
        <f>IF(A37="","",E37-F37-G37)</f>
        <v/>
      </c>
      <c r="I37" s="13" t="str">
        <f>IF(OR(A37="",D37="",H37&lt;=0,Summary!$B$3=""),"",MAX(0,Summary!$B$3-D37))</f>
        <v/>
      </c>
      <c r="J37" s="13" t="str">
        <f>IF(A37="","",IF(H37&lt;0,"Overapplied",IF(H37=0,"Settled",IF(AND(D37&lt;&gt;"",Summary!$B$3&lt;&gt;"",D37&lt;Summary!$B$3),"Overdue","Open"))))</f>
        <v/>
      </c>
    </row>
    <row r="38" spans="1:10" x14ac:dyDescent="0.25">
      <c r="A38" s="14"/>
      <c r="B38" s="14"/>
      <c r="C38" s="15"/>
      <c r="D38" s="15"/>
      <c r="E38" s="16"/>
      <c r="F38" s="16"/>
      <c r="G38" s="16"/>
      <c r="H38" s="12" t="str">
        <f>IF(A38="","",E38-F38-G38)</f>
        <v/>
      </c>
      <c r="I38" s="13" t="str">
        <f>IF(OR(A38="",D38="",H38&lt;=0,Summary!$B$3=""),"",MAX(0,Summary!$B$3-D38))</f>
        <v/>
      </c>
      <c r="J38" s="13" t="str">
        <f>IF(A38="","",IF(H38&lt;0,"Overapplied",IF(H38=0,"Settled",IF(AND(D38&lt;&gt;"",Summary!$B$3&lt;&gt;"",D38&lt;Summary!$B$3),"Overdue","Open"))))</f>
        <v/>
      </c>
    </row>
    <row r="39" spans="1:10" x14ac:dyDescent="0.25">
      <c r="A39" s="14"/>
      <c r="B39" s="14"/>
      <c r="C39" s="15"/>
      <c r="D39" s="15"/>
      <c r="E39" s="16"/>
      <c r="F39" s="16"/>
      <c r="G39" s="16"/>
      <c r="H39" s="12" t="str">
        <f>IF(A39="","",E39-F39-G39)</f>
        <v/>
      </c>
      <c r="I39" s="13" t="str">
        <f>IF(OR(A39="",D39="",H39&lt;=0,Summary!$B$3=""),"",MAX(0,Summary!$B$3-D39))</f>
        <v/>
      </c>
      <c r="J39" s="13" t="str">
        <f>IF(A39="","",IF(H39&lt;0,"Overapplied",IF(H39=0,"Settled",IF(AND(D39&lt;&gt;"",Summary!$B$3&lt;&gt;"",D39&lt;Summary!$B$3),"Overdue","Open"))))</f>
        <v/>
      </c>
    </row>
    <row r="40" spans="1:10" x14ac:dyDescent="0.25">
      <c r="A40" s="14"/>
      <c r="B40" s="14"/>
      <c r="C40" s="15"/>
      <c r="D40" s="15"/>
      <c r="E40" s="16"/>
      <c r="F40" s="16"/>
      <c r="G40" s="16"/>
      <c r="H40" s="12" t="str">
        <f>IF(A40="","",E40-F40-G40)</f>
        <v/>
      </c>
      <c r="I40" s="13" t="str">
        <f>IF(OR(A40="",D40="",H40&lt;=0,Summary!$B$3=""),"",MAX(0,Summary!$B$3-D40))</f>
        <v/>
      </c>
      <c r="J40" s="13" t="str">
        <f>IF(A40="","",IF(H40&lt;0,"Overapplied",IF(H40=0,"Settled",IF(AND(D40&lt;&gt;"",Summary!$B$3&lt;&gt;"",D40&lt;Summary!$B$3),"Overdue","Open"))))</f>
        <v/>
      </c>
    </row>
    <row r="41" spans="1:10" x14ac:dyDescent="0.25">
      <c r="A41" s="14"/>
      <c r="B41" s="14"/>
      <c r="C41" s="15"/>
      <c r="D41" s="15"/>
      <c r="E41" s="16"/>
      <c r="F41" s="16"/>
      <c r="G41" s="16"/>
      <c r="H41" s="12" t="str">
        <f>IF(A41="","",E41-F41-G41)</f>
        <v/>
      </c>
      <c r="I41" s="13" t="str">
        <f>IF(OR(A41="",D41="",H41&lt;=0,Summary!$B$3=""),"",MAX(0,Summary!$B$3-D41))</f>
        <v/>
      </c>
      <c r="J41" s="13" t="str">
        <f>IF(A41="","",IF(H41&lt;0,"Overapplied",IF(H41=0,"Settled",IF(AND(D41&lt;&gt;"",Summary!$B$3&lt;&gt;"",D41&lt;Summary!$B$3),"Overdue","Open"))))</f>
        <v/>
      </c>
    </row>
    <row r="42" spans="1:10" x14ac:dyDescent="0.25">
      <c r="A42" s="14"/>
      <c r="B42" s="14"/>
      <c r="C42" s="15"/>
      <c r="D42" s="15"/>
      <c r="E42" s="16"/>
      <c r="F42" s="16"/>
      <c r="G42" s="16"/>
      <c r="H42" s="12" t="str">
        <f>IF(A42="","",E42-F42-G42)</f>
        <v/>
      </c>
      <c r="I42" s="13" t="str">
        <f>IF(OR(A42="",D42="",H42&lt;=0,Summary!$B$3=""),"",MAX(0,Summary!$B$3-D42))</f>
        <v/>
      </c>
      <c r="J42" s="13" t="str">
        <f>IF(A42="","",IF(H42&lt;0,"Overapplied",IF(H42=0,"Settled",IF(AND(D42&lt;&gt;"",Summary!$B$3&lt;&gt;"",D42&lt;Summary!$B$3),"Overdue","Open"))))</f>
        <v/>
      </c>
    </row>
    <row r="43" spans="1:10" x14ac:dyDescent="0.25">
      <c r="A43" s="14"/>
      <c r="B43" s="14"/>
      <c r="C43" s="15"/>
      <c r="D43" s="15"/>
      <c r="E43" s="16"/>
      <c r="F43" s="16"/>
      <c r="G43" s="16"/>
      <c r="H43" s="12" t="str">
        <f>IF(A43="","",E43-F43-G43)</f>
        <v/>
      </c>
      <c r="I43" s="13" t="str">
        <f>IF(OR(A43="",D43="",H43&lt;=0,Summary!$B$3=""),"",MAX(0,Summary!$B$3-D43))</f>
        <v/>
      </c>
      <c r="J43" s="13" t="str">
        <f>IF(A43="","",IF(H43&lt;0,"Overapplied",IF(H43=0,"Settled",IF(AND(D43&lt;&gt;"",Summary!$B$3&lt;&gt;"",D43&lt;Summary!$B$3),"Overdue","Open"))))</f>
        <v/>
      </c>
    </row>
    <row r="44" spans="1:10" x14ac:dyDescent="0.25">
      <c r="A44" s="14"/>
      <c r="B44" s="14"/>
      <c r="C44" s="15"/>
      <c r="D44" s="15"/>
      <c r="E44" s="16"/>
      <c r="F44" s="16"/>
      <c r="G44" s="16"/>
      <c r="H44" s="12" t="str">
        <f>IF(A44="","",E44-F44-G44)</f>
        <v/>
      </c>
      <c r="I44" s="13" t="str">
        <f>IF(OR(A44="",D44="",H44&lt;=0,Summary!$B$3=""),"",MAX(0,Summary!$B$3-D44))</f>
        <v/>
      </c>
      <c r="J44" s="13" t="str">
        <f>IF(A44="","",IF(H44&lt;0,"Overapplied",IF(H44=0,"Settled",IF(AND(D44&lt;&gt;"",Summary!$B$3&lt;&gt;"",D44&lt;Summary!$B$3),"Overdue","Open"))))</f>
        <v/>
      </c>
    </row>
    <row r="45" spans="1:10" x14ac:dyDescent="0.25">
      <c r="A45" s="14"/>
      <c r="B45" s="14"/>
      <c r="C45" s="15"/>
      <c r="D45" s="15"/>
      <c r="E45" s="16"/>
      <c r="F45" s="16"/>
      <c r="G45" s="16"/>
      <c r="H45" s="12" t="str">
        <f>IF(A45="","",E45-F45-G45)</f>
        <v/>
      </c>
      <c r="I45" s="13" t="str">
        <f>IF(OR(A45="",D45="",H45&lt;=0,Summary!$B$3=""),"",MAX(0,Summary!$B$3-D45))</f>
        <v/>
      </c>
      <c r="J45" s="13" t="str">
        <f>IF(A45="","",IF(H45&lt;0,"Overapplied",IF(H45=0,"Settled",IF(AND(D45&lt;&gt;"",Summary!$B$3&lt;&gt;"",D45&lt;Summary!$B$3),"Overdue","Open"))))</f>
        <v/>
      </c>
    </row>
    <row r="46" spans="1:10" x14ac:dyDescent="0.25">
      <c r="A46" s="14"/>
      <c r="B46" s="14"/>
      <c r="C46" s="15"/>
      <c r="D46" s="15"/>
      <c r="E46" s="16"/>
      <c r="F46" s="16"/>
      <c r="G46" s="16"/>
      <c r="H46" s="12" t="str">
        <f>IF(A46="","",E46-F46-G46)</f>
        <v/>
      </c>
      <c r="I46" s="13" t="str">
        <f>IF(OR(A46="",D46="",H46&lt;=0,Summary!$B$3=""),"",MAX(0,Summary!$B$3-D46))</f>
        <v/>
      </c>
      <c r="J46" s="13" t="str">
        <f>IF(A46="","",IF(H46&lt;0,"Overapplied",IF(H46=0,"Settled",IF(AND(D46&lt;&gt;"",Summary!$B$3&lt;&gt;"",D46&lt;Summary!$B$3),"Overdue","Open"))))</f>
        <v/>
      </c>
    </row>
    <row r="47" spans="1:10" x14ac:dyDescent="0.25">
      <c r="A47" s="14"/>
      <c r="B47" s="14"/>
      <c r="C47" s="15"/>
      <c r="D47" s="15"/>
      <c r="E47" s="16"/>
      <c r="F47" s="16"/>
      <c r="G47" s="16"/>
      <c r="H47" s="12" t="str">
        <f>IF(A47="","",E47-F47-G47)</f>
        <v/>
      </c>
      <c r="I47" s="13" t="str">
        <f>IF(OR(A47="",D47="",H47&lt;=0,Summary!$B$3=""),"",MAX(0,Summary!$B$3-D47))</f>
        <v/>
      </c>
      <c r="J47" s="13" t="str">
        <f>IF(A47="","",IF(H47&lt;0,"Overapplied",IF(H47=0,"Settled",IF(AND(D47&lt;&gt;"",Summary!$B$3&lt;&gt;"",D47&lt;Summary!$B$3),"Overdue","Open"))))</f>
        <v/>
      </c>
    </row>
    <row r="48" spans="1:10" x14ac:dyDescent="0.25">
      <c r="A48" s="14"/>
      <c r="B48" s="14"/>
      <c r="C48" s="15"/>
      <c r="D48" s="15"/>
      <c r="E48" s="16"/>
      <c r="F48" s="16"/>
      <c r="G48" s="16"/>
      <c r="H48" s="12" t="str">
        <f>IF(A48="","",E48-F48-G48)</f>
        <v/>
      </c>
      <c r="I48" s="13" t="str">
        <f>IF(OR(A48="",D48="",H48&lt;=0,Summary!$B$3=""),"",MAX(0,Summary!$B$3-D48))</f>
        <v/>
      </c>
      <c r="J48" s="13" t="str">
        <f>IF(A48="","",IF(H48&lt;0,"Overapplied",IF(H48=0,"Settled",IF(AND(D48&lt;&gt;"",Summary!$B$3&lt;&gt;"",D48&lt;Summary!$B$3),"Overdue","Open"))))</f>
        <v/>
      </c>
    </row>
    <row r="49" spans="1:10" x14ac:dyDescent="0.25">
      <c r="A49" s="14"/>
      <c r="B49" s="14"/>
      <c r="C49" s="15"/>
      <c r="D49" s="15"/>
      <c r="E49" s="16"/>
      <c r="F49" s="16"/>
      <c r="G49" s="16"/>
      <c r="H49" s="12" t="str">
        <f>IF(A49="","",E49-F49-G49)</f>
        <v/>
      </c>
      <c r="I49" s="13" t="str">
        <f>IF(OR(A49="",D49="",H49&lt;=0,Summary!$B$3=""),"",MAX(0,Summary!$B$3-D49))</f>
        <v/>
      </c>
      <c r="J49" s="13" t="str">
        <f>IF(A49="","",IF(H49&lt;0,"Overapplied",IF(H49=0,"Settled",IF(AND(D49&lt;&gt;"",Summary!$B$3&lt;&gt;"",D49&lt;Summary!$B$3),"Overdue","Open"))))</f>
        <v/>
      </c>
    </row>
    <row r="50" spans="1:10" x14ac:dyDescent="0.25">
      <c r="A50" s="14"/>
      <c r="B50" s="14"/>
      <c r="C50" s="15"/>
      <c r="D50" s="15"/>
      <c r="E50" s="16"/>
      <c r="F50" s="16"/>
      <c r="G50" s="16"/>
      <c r="H50" s="12" t="str">
        <f>IF(A50="","",E50-F50-G50)</f>
        <v/>
      </c>
      <c r="I50" s="13" t="str">
        <f>IF(OR(A50="",D50="",H50&lt;=0,Summary!$B$3=""),"",MAX(0,Summary!$B$3-D50))</f>
        <v/>
      </c>
      <c r="J50" s="13" t="str">
        <f>IF(A50="","",IF(H50&lt;0,"Overapplied",IF(H50=0,"Settled",IF(AND(D50&lt;&gt;"",Summary!$B$3&lt;&gt;"",D50&lt;Summary!$B$3),"Overdue","Open"))))</f>
        <v/>
      </c>
    </row>
    <row r="51" spans="1:10" x14ac:dyDescent="0.25">
      <c r="A51" s="14"/>
      <c r="B51" s="14"/>
      <c r="C51" s="15"/>
      <c r="D51" s="15"/>
      <c r="E51" s="16"/>
      <c r="F51" s="16"/>
      <c r="G51" s="16"/>
      <c r="H51" s="12" t="str">
        <f>IF(A51="","",E51-F51-G51)</f>
        <v/>
      </c>
      <c r="I51" s="13" t="str">
        <f>IF(OR(A51="",D51="",H51&lt;=0,Summary!$B$3=""),"",MAX(0,Summary!$B$3-D51))</f>
        <v/>
      </c>
      <c r="J51" s="13" t="str">
        <f>IF(A51="","",IF(H51&lt;0,"Overapplied",IF(H51=0,"Settled",IF(AND(D51&lt;&gt;"",Summary!$B$3&lt;&gt;"",D51&lt;Summary!$B$3),"Overdue","Open"))))</f>
        <v/>
      </c>
    </row>
    <row r="52" spans="1:10" x14ac:dyDescent="0.25">
      <c r="A52" s="14"/>
      <c r="B52" s="14"/>
      <c r="C52" s="15"/>
      <c r="D52" s="15"/>
      <c r="E52" s="16"/>
      <c r="F52" s="16"/>
      <c r="G52" s="16"/>
      <c r="H52" s="12" t="str">
        <f>IF(A52="","",E52-F52-G52)</f>
        <v/>
      </c>
      <c r="I52" s="13" t="str">
        <f>IF(OR(A52="",D52="",H52&lt;=0,Summary!$B$3=""),"",MAX(0,Summary!$B$3-D52))</f>
        <v/>
      </c>
      <c r="J52" s="13" t="str">
        <f>IF(A52="","",IF(H52&lt;0,"Overapplied",IF(H52=0,"Settled",IF(AND(D52&lt;&gt;"",Summary!$B$3&lt;&gt;"",D52&lt;Summary!$B$3),"Overdue","Open"))))</f>
        <v/>
      </c>
    </row>
    <row r="53" spans="1:10" x14ac:dyDescent="0.25">
      <c r="A53" s="14"/>
      <c r="B53" s="14"/>
      <c r="C53" s="15"/>
      <c r="D53" s="15"/>
      <c r="E53" s="16"/>
      <c r="F53" s="16"/>
      <c r="G53" s="16"/>
      <c r="H53" s="12" t="str">
        <f>IF(A53="","",E53-F53-G53)</f>
        <v/>
      </c>
      <c r="I53" s="13" t="str">
        <f>IF(OR(A53="",D53="",H53&lt;=0,Summary!$B$3=""),"",MAX(0,Summary!$B$3-D53))</f>
        <v/>
      </c>
      <c r="J53" s="13" t="str">
        <f>IF(A53="","",IF(H53&lt;0,"Overapplied",IF(H53=0,"Settled",IF(AND(D53&lt;&gt;"",Summary!$B$3&lt;&gt;"",D53&lt;Summary!$B$3),"Overdue","Open"))))</f>
        <v/>
      </c>
    </row>
    <row r="54" spans="1:10" x14ac:dyDescent="0.25">
      <c r="A54" s="14"/>
      <c r="B54" s="14"/>
      <c r="C54" s="15"/>
      <c r="D54" s="15"/>
      <c r="E54" s="16"/>
      <c r="F54" s="16"/>
      <c r="G54" s="16"/>
      <c r="H54" s="12" t="str">
        <f>IF(A54="","",E54-F54-G54)</f>
        <v/>
      </c>
      <c r="I54" s="13" t="str">
        <f>IF(OR(A54="",D54="",H54&lt;=0,Summary!$B$3=""),"",MAX(0,Summary!$B$3-D54))</f>
        <v/>
      </c>
      <c r="J54" s="13" t="str">
        <f>IF(A54="","",IF(H54&lt;0,"Overapplied",IF(H54=0,"Settled",IF(AND(D54&lt;&gt;"",Summary!$B$3&lt;&gt;"",D54&lt;Summary!$B$3),"Overdue","Open"))))</f>
        <v/>
      </c>
    </row>
    <row r="55" spans="1:10" x14ac:dyDescent="0.25">
      <c r="A55" s="14"/>
      <c r="B55" s="14"/>
      <c r="C55" s="15"/>
      <c r="D55" s="15"/>
      <c r="E55" s="16"/>
      <c r="F55" s="16"/>
      <c r="G55" s="16"/>
      <c r="H55" s="12" t="str">
        <f>IF(A55="","",E55-F55-G55)</f>
        <v/>
      </c>
      <c r="I55" s="13" t="str">
        <f>IF(OR(A55="",D55="",H55&lt;=0,Summary!$B$3=""),"",MAX(0,Summary!$B$3-D55))</f>
        <v/>
      </c>
      <c r="J55" s="13" t="str">
        <f>IF(A55="","",IF(H55&lt;0,"Overapplied",IF(H55=0,"Settled",IF(AND(D55&lt;&gt;"",Summary!$B$3&lt;&gt;"",D55&lt;Summary!$B$3),"Overdue","Open"))))</f>
        <v/>
      </c>
    </row>
    <row r="56" spans="1:10" x14ac:dyDescent="0.25">
      <c r="A56" s="14"/>
      <c r="B56" s="14"/>
      <c r="C56" s="15"/>
      <c r="D56" s="15"/>
      <c r="E56" s="16"/>
      <c r="F56" s="16"/>
      <c r="G56" s="16"/>
      <c r="H56" s="12" t="str">
        <f>IF(A56="","",E56-F56-G56)</f>
        <v/>
      </c>
      <c r="I56" s="13" t="str">
        <f>IF(OR(A56="",D56="",H56&lt;=0,Summary!$B$3=""),"",MAX(0,Summary!$B$3-D56))</f>
        <v/>
      </c>
      <c r="J56" s="13" t="str">
        <f>IF(A56="","",IF(H56&lt;0,"Overapplied",IF(H56=0,"Settled",IF(AND(D56&lt;&gt;"",Summary!$B$3&lt;&gt;"",D56&lt;Summary!$B$3),"Overdue","Open"))))</f>
        <v/>
      </c>
    </row>
    <row r="57" spans="1:10" x14ac:dyDescent="0.25">
      <c r="A57" s="14"/>
      <c r="B57" s="14"/>
      <c r="C57" s="15"/>
      <c r="D57" s="15"/>
      <c r="E57" s="16"/>
      <c r="F57" s="16"/>
      <c r="G57" s="16"/>
      <c r="H57" s="12" t="str">
        <f>IF(A57="","",E57-F57-G57)</f>
        <v/>
      </c>
      <c r="I57" s="13" t="str">
        <f>IF(OR(A57="",D57="",H57&lt;=0,Summary!$B$3=""),"",MAX(0,Summary!$B$3-D57))</f>
        <v/>
      </c>
      <c r="J57" s="13" t="str">
        <f>IF(A57="","",IF(H57&lt;0,"Overapplied",IF(H57=0,"Settled",IF(AND(D57&lt;&gt;"",Summary!$B$3&lt;&gt;"",D57&lt;Summary!$B$3),"Overdue","Open"))))</f>
        <v/>
      </c>
    </row>
    <row r="58" spans="1:10" x14ac:dyDescent="0.25">
      <c r="A58" s="14"/>
      <c r="B58" s="14"/>
      <c r="C58" s="15"/>
      <c r="D58" s="15"/>
      <c r="E58" s="16"/>
      <c r="F58" s="16"/>
      <c r="G58" s="16"/>
      <c r="H58" s="12" t="str">
        <f>IF(A58="","",E58-F58-G58)</f>
        <v/>
      </c>
      <c r="I58" s="13" t="str">
        <f>IF(OR(A58="",D58="",H58&lt;=0,Summary!$B$3=""),"",MAX(0,Summary!$B$3-D58))</f>
        <v/>
      </c>
      <c r="J58" s="13" t="str">
        <f>IF(A58="","",IF(H58&lt;0,"Overapplied",IF(H58=0,"Settled",IF(AND(D58&lt;&gt;"",Summary!$B$3&lt;&gt;"",D58&lt;Summary!$B$3),"Overdue","Open"))))</f>
        <v/>
      </c>
    </row>
    <row r="59" spans="1:10" x14ac:dyDescent="0.25">
      <c r="A59" s="14"/>
      <c r="B59" s="14"/>
      <c r="C59" s="15"/>
      <c r="D59" s="15"/>
      <c r="E59" s="16"/>
      <c r="F59" s="16"/>
      <c r="G59" s="16"/>
      <c r="H59" s="12" t="str">
        <f>IF(A59="","",E59-F59-G59)</f>
        <v/>
      </c>
      <c r="I59" s="13" t="str">
        <f>IF(OR(A59="",D59="",H59&lt;=0,Summary!$B$3=""),"",MAX(0,Summary!$B$3-D59))</f>
        <v/>
      </c>
      <c r="J59" s="13" t="str">
        <f>IF(A59="","",IF(H59&lt;0,"Overapplied",IF(H59=0,"Settled",IF(AND(D59&lt;&gt;"",Summary!$B$3&lt;&gt;"",D59&lt;Summary!$B$3),"Overdue","Open"))))</f>
        <v/>
      </c>
    </row>
    <row r="60" spans="1:10" x14ac:dyDescent="0.25">
      <c r="A60" s="14"/>
      <c r="B60" s="14"/>
      <c r="C60" s="15"/>
      <c r="D60" s="15"/>
      <c r="E60" s="16"/>
      <c r="F60" s="16"/>
      <c r="G60" s="16"/>
      <c r="H60" s="12" t="str">
        <f>IF(A60="","",E60-F60-G60)</f>
        <v/>
      </c>
      <c r="I60" s="13" t="str">
        <f>IF(OR(A60="",D60="",H60&lt;=0,Summary!$B$3=""),"",MAX(0,Summary!$B$3-D60))</f>
        <v/>
      </c>
      <c r="J60" s="13" t="str">
        <f>IF(A60="","",IF(H60&lt;0,"Overapplied",IF(H60=0,"Settled",IF(AND(D60&lt;&gt;"",Summary!$B$3&lt;&gt;"",D60&lt;Summary!$B$3),"Overdue","Open"))))</f>
        <v/>
      </c>
    </row>
    <row r="61" spans="1:10" x14ac:dyDescent="0.25">
      <c r="A61" s="14"/>
      <c r="B61" s="14"/>
      <c r="C61" s="15"/>
      <c r="D61" s="15"/>
      <c r="E61" s="16"/>
      <c r="F61" s="16"/>
      <c r="G61" s="16"/>
      <c r="H61" s="12" t="str">
        <f>IF(A61="","",E61-F61-G61)</f>
        <v/>
      </c>
      <c r="I61" s="13" t="str">
        <f>IF(OR(A61="",D61="",H61&lt;=0,Summary!$B$3=""),"",MAX(0,Summary!$B$3-D61))</f>
        <v/>
      </c>
      <c r="J61" s="13" t="str">
        <f>IF(A61="","",IF(H61&lt;0,"Overapplied",IF(H61=0,"Settled",IF(AND(D61&lt;&gt;"",Summary!$B$3&lt;&gt;"",D61&lt;Summary!$B$3),"Overdue","Open"))))</f>
        <v/>
      </c>
    </row>
    <row r="62" spans="1:10" x14ac:dyDescent="0.25">
      <c r="A62" s="14"/>
      <c r="B62" s="14"/>
      <c r="C62" s="15"/>
      <c r="D62" s="15"/>
      <c r="E62" s="16"/>
      <c r="F62" s="16"/>
      <c r="G62" s="16"/>
      <c r="H62" s="12" t="str">
        <f>IF(A62="","",E62-F62-G62)</f>
        <v/>
      </c>
      <c r="I62" s="13" t="str">
        <f>IF(OR(A62="",D62="",H62&lt;=0,Summary!$B$3=""),"",MAX(0,Summary!$B$3-D62))</f>
        <v/>
      </c>
      <c r="J62" s="13" t="str">
        <f>IF(A62="","",IF(H62&lt;0,"Overapplied",IF(H62=0,"Settled",IF(AND(D62&lt;&gt;"",Summary!$B$3&lt;&gt;"",D62&lt;Summary!$B$3),"Overdue","Open"))))</f>
        <v/>
      </c>
    </row>
    <row r="63" spans="1:10" x14ac:dyDescent="0.25">
      <c r="A63" s="14"/>
      <c r="B63" s="14"/>
      <c r="C63" s="15"/>
      <c r="D63" s="15"/>
      <c r="E63" s="16"/>
      <c r="F63" s="16"/>
      <c r="G63" s="16"/>
      <c r="H63" s="12" t="str">
        <f>IF(A63="","",E63-F63-G63)</f>
        <v/>
      </c>
      <c r="I63" s="13" t="str">
        <f>IF(OR(A63="",D63="",H63&lt;=0,Summary!$B$3=""),"",MAX(0,Summary!$B$3-D63))</f>
        <v/>
      </c>
      <c r="J63" s="13" t="str">
        <f>IF(A63="","",IF(H63&lt;0,"Overapplied",IF(H63=0,"Settled",IF(AND(D63&lt;&gt;"",Summary!$B$3&lt;&gt;"",D63&lt;Summary!$B$3),"Overdue","Open"))))</f>
        <v/>
      </c>
    </row>
    <row r="64" spans="1:10" x14ac:dyDescent="0.25">
      <c r="A64" s="14"/>
      <c r="B64" s="14"/>
      <c r="C64" s="15"/>
      <c r="D64" s="15"/>
      <c r="E64" s="16"/>
      <c r="F64" s="16"/>
      <c r="G64" s="16"/>
      <c r="H64" s="12" t="str">
        <f>IF(A64="","",E64-F64-G64)</f>
        <v/>
      </c>
      <c r="I64" s="13" t="str">
        <f>IF(OR(A64="",D64="",H64&lt;=0,Summary!$B$3=""),"",MAX(0,Summary!$B$3-D64))</f>
        <v/>
      </c>
      <c r="J64" s="13" t="str">
        <f>IF(A64="","",IF(H64&lt;0,"Overapplied",IF(H64=0,"Settled",IF(AND(D64&lt;&gt;"",Summary!$B$3&lt;&gt;"",D64&lt;Summary!$B$3),"Overdue","Open"))))</f>
        <v/>
      </c>
    </row>
    <row r="65" spans="1:10" x14ac:dyDescent="0.25">
      <c r="A65" s="14"/>
      <c r="B65" s="14"/>
      <c r="C65" s="15"/>
      <c r="D65" s="15"/>
      <c r="E65" s="16"/>
      <c r="F65" s="16"/>
      <c r="G65" s="16"/>
      <c r="H65" s="12" t="str">
        <f>IF(A65="","",E65-F65-G65)</f>
        <v/>
      </c>
      <c r="I65" s="13" t="str">
        <f>IF(OR(A65="",D65="",H65&lt;=0,Summary!$B$3=""),"",MAX(0,Summary!$B$3-D65))</f>
        <v/>
      </c>
      <c r="J65" s="13" t="str">
        <f>IF(A65="","",IF(H65&lt;0,"Overapplied",IF(H65=0,"Settled",IF(AND(D65&lt;&gt;"",Summary!$B$3&lt;&gt;"",D65&lt;Summary!$B$3),"Overdue","Open"))))</f>
        <v/>
      </c>
    </row>
    <row r="66" spans="1:10" x14ac:dyDescent="0.25">
      <c r="A66" s="14"/>
      <c r="B66" s="14"/>
      <c r="C66" s="15"/>
      <c r="D66" s="15"/>
      <c r="E66" s="16"/>
      <c r="F66" s="16"/>
      <c r="G66" s="16"/>
      <c r="H66" s="12" t="str">
        <f>IF(A66="","",E66-F66-G66)</f>
        <v/>
      </c>
      <c r="I66" s="13" t="str">
        <f>IF(OR(A66="",D66="",H66&lt;=0,Summary!$B$3=""),"",MAX(0,Summary!$B$3-D66))</f>
        <v/>
      </c>
      <c r="J66" s="13" t="str">
        <f>IF(A66="","",IF(H66&lt;0,"Overapplied",IF(H66=0,"Settled",IF(AND(D66&lt;&gt;"",Summary!$B$3&lt;&gt;"",D66&lt;Summary!$B$3),"Overdue","Open"))))</f>
        <v/>
      </c>
    </row>
    <row r="67" spans="1:10" x14ac:dyDescent="0.25">
      <c r="A67" s="14"/>
      <c r="B67" s="14"/>
      <c r="C67" s="15"/>
      <c r="D67" s="15"/>
      <c r="E67" s="16"/>
      <c r="F67" s="16"/>
      <c r="G67" s="16"/>
      <c r="H67" s="12" t="str">
        <f>IF(A67="","",E67-F67-G67)</f>
        <v/>
      </c>
      <c r="I67" s="13" t="str">
        <f>IF(OR(A67="",D67="",H67&lt;=0,Summary!$B$3=""),"",MAX(0,Summary!$B$3-D67))</f>
        <v/>
      </c>
      <c r="J67" s="13" t="str">
        <f>IF(A67="","",IF(H67&lt;0,"Overapplied",IF(H67=0,"Settled",IF(AND(D67&lt;&gt;"",Summary!$B$3&lt;&gt;"",D67&lt;Summary!$B$3),"Overdue","Open"))))</f>
        <v/>
      </c>
    </row>
    <row r="68" spans="1:10" x14ac:dyDescent="0.25">
      <c r="A68" s="14"/>
      <c r="B68" s="14"/>
      <c r="C68" s="15"/>
      <c r="D68" s="15"/>
      <c r="E68" s="16"/>
      <c r="F68" s="16"/>
      <c r="G68" s="16"/>
      <c r="H68" s="12" t="str">
        <f>IF(A68="","",E68-F68-G68)</f>
        <v/>
      </c>
      <c r="I68" s="13" t="str">
        <f>IF(OR(A68="",D68="",H68&lt;=0,Summary!$B$3=""),"",MAX(0,Summary!$B$3-D68))</f>
        <v/>
      </c>
      <c r="J68" s="13" t="str">
        <f>IF(A68="","",IF(H68&lt;0,"Overapplied",IF(H68=0,"Settled",IF(AND(D68&lt;&gt;"",Summary!$B$3&lt;&gt;"",D68&lt;Summary!$B$3),"Overdue","Open"))))</f>
        <v/>
      </c>
    </row>
    <row r="69" spans="1:10" x14ac:dyDescent="0.25">
      <c r="A69" s="14"/>
      <c r="B69" s="14"/>
      <c r="C69" s="15"/>
      <c r="D69" s="15"/>
      <c r="E69" s="16"/>
      <c r="F69" s="16"/>
      <c r="G69" s="16"/>
      <c r="H69" s="12" t="str">
        <f>IF(A69="","",E69-F69-G69)</f>
        <v/>
      </c>
      <c r="I69" s="13" t="str">
        <f>IF(OR(A69="",D69="",H69&lt;=0,Summary!$B$3=""),"",MAX(0,Summary!$B$3-D69))</f>
        <v/>
      </c>
      <c r="J69" s="13" t="str">
        <f>IF(A69="","",IF(H69&lt;0,"Overapplied",IF(H69=0,"Settled",IF(AND(D69&lt;&gt;"",Summary!$B$3&lt;&gt;"",D69&lt;Summary!$B$3),"Overdue","Open"))))</f>
        <v/>
      </c>
    </row>
    <row r="70" spans="1:10" x14ac:dyDescent="0.25">
      <c r="A70" s="14"/>
      <c r="B70" s="14"/>
      <c r="C70" s="15"/>
      <c r="D70" s="15"/>
      <c r="E70" s="16"/>
      <c r="F70" s="16"/>
      <c r="G70" s="16"/>
      <c r="H70" s="12" t="str">
        <f>IF(A70="","",E70-F70-G70)</f>
        <v/>
      </c>
      <c r="I70" s="13" t="str">
        <f>IF(OR(A70="",D70="",H70&lt;=0,Summary!$B$3=""),"",MAX(0,Summary!$B$3-D70))</f>
        <v/>
      </c>
      <c r="J70" s="13" t="str">
        <f>IF(A70="","",IF(H70&lt;0,"Overapplied",IF(H70=0,"Settled",IF(AND(D70&lt;&gt;"",Summary!$B$3&lt;&gt;"",D70&lt;Summary!$B$3),"Overdue","Open"))))</f>
        <v/>
      </c>
    </row>
    <row r="71" spans="1:10" x14ac:dyDescent="0.25">
      <c r="A71" s="14"/>
      <c r="B71" s="14"/>
      <c r="C71" s="15"/>
      <c r="D71" s="15"/>
      <c r="E71" s="16"/>
      <c r="F71" s="16"/>
      <c r="G71" s="16"/>
      <c r="H71" s="12" t="str">
        <f>IF(A71="","",E71-F71-G71)</f>
        <v/>
      </c>
      <c r="I71" s="13" t="str">
        <f>IF(OR(A71="",D71="",H71&lt;=0,Summary!$B$3=""),"",MAX(0,Summary!$B$3-D71))</f>
        <v/>
      </c>
      <c r="J71" s="13" t="str">
        <f>IF(A71="","",IF(H71&lt;0,"Overapplied",IF(H71=0,"Settled",IF(AND(D71&lt;&gt;"",Summary!$B$3&lt;&gt;"",D71&lt;Summary!$B$3),"Overdue","Open"))))</f>
        <v/>
      </c>
    </row>
    <row r="72" spans="1:10" x14ac:dyDescent="0.25">
      <c r="A72" s="14"/>
      <c r="B72" s="14"/>
      <c r="C72" s="15"/>
      <c r="D72" s="15"/>
      <c r="E72" s="16"/>
      <c r="F72" s="16"/>
      <c r="G72" s="16"/>
      <c r="H72" s="12" t="str">
        <f>IF(A72="","",E72-F72-G72)</f>
        <v/>
      </c>
      <c r="I72" s="13" t="str">
        <f>IF(OR(A72="",D72="",H72&lt;=0,Summary!$B$3=""),"",MAX(0,Summary!$B$3-D72))</f>
        <v/>
      </c>
      <c r="J72" s="13" t="str">
        <f>IF(A72="","",IF(H72&lt;0,"Overapplied",IF(H72=0,"Settled",IF(AND(D72&lt;&gt;"",Summary!$B$3&lt;&gt;"",D72&lt;Summary!$B$3),"Overdue","Open"))))</f>
        <v/>
      </c>
    </row>
    <row r="73" spans="1:10" x14ac:dyDescent="0.25">
      <c r="A73" s="14"/>
      <c r="B73" s="14"/>
      <c r="C73" s="15"/>
      <c r="D73" s="15"/>
      <c r="E73" s="16"/>
      <c r="F73" s="16"/>
      <c r="G73" s="16"/>
      <c r="H73" s="12" t="str">
        <f>IF(A73="","",E73-F73-G73)</f>
        <v/>
      </c>
      <c r="I73" s="13" t="str">
        <f>IF(OR(A73="",D73="",H73&lt;=0,Summary!$B$3=""),"",MAX(0,Summary!$B$3-D73))</f>
        <v/>
      </c>
      <c r="J73" s="13" t="str">
        <f>IF(A73="","",IF(H73&lt;0,"Overapplied",IF(H73=0,"Settled",IF(AND(D73&lt;&gt;"",Summary!$B$3&lt;&gt;"",D73&lt;Summary!$B$3),"Overdue","Open"))))</f>
        <v/>
      </c>
    </row>
    <row r="74" spans="1:10" x14ac:dyDescent="0.25">
      <c r="A74" s="14"/>
      <c r="B74" s="14"/>
      <c r="C74" s="15"/>
      <c r="D74" s="15"/>
      <c r="E74" s="16"/>
      <c r="F74" s="16"/>
      <c r="G74" s="16"/>
      <c r="H74" s="12" t="str">
        <f>IF(A74="","",E74-F74-G74)</f>
        <v/>
      </c>
      <c r="I74" s="13" t="str">
        <f>IF(OR(A74="",D74="",H74&lt;=0,Summary!$B$3=""),"",MAX(0,Summary!$B$3-D74))</f>
        <v/>
      </c>
      <c r="J74" s="13" t="str">
        <f>IF(A74="","",IF(H74&lt;0,"Overapplied",IF(H74=0,"Settled",IF(AND(D74&lt;&gt;"",Summary!$B$3&lt;&gt;"",D74&lt;Summary!$B$3),"Overdue","Open"))))</f>
        <v/>
      </c>
    </row>
    <row r="75" spans="1:10" x14ac:dyDescent="0.25">
      <c r="A75" s="14"/>
      <c r="B75" s="14"/>
      <c r="C75" s="15"/>
      <c r="D75" s="15"/>
      <c r="E75" s="16"/>
      <c r="F75" s="16"/>
      <c r="G75" s="16"/>
      <c r="H75" s="12" t="str">
        <f>IF(A75="","",E75-F75-G75)</f>
        <v/>
      </c>
      <c r="I75" s="13" t="str">
        <f>IF(OR(A75="",D75="",H75&lt;=0,Summary!$B$3=""),"",MAX(0,Summary!$B$3-D75))</f>
        <v/>
      </c>
      <c r="J75" s="13" t="str">
        <f>IF(A75="","",IF(H75&lt;0,"Overapplied",IF(H75=0,"Settled",IF(AND(D75&lt;&gt;"",Summary!$B$3&lt;&gt;"",D75&lt;Summary!$B$3),"Overdue","Open"))))</f>
        <v/>
      </c>
    </row>
    <row r="76" spans="1:10" x14ac:dyDescent="0.25">
      <c r="A76" s="14"/>
      <c r="B76" s="14"/>
      <c r="C76" s="15"/>
      <c r="D76" s="15"/>
      <c r="E76" s="16"/>
      <c r="F76" s="16"/>
      <c r="G76" s="16"/>
      <c r="H76" s="12" t="str">
        <f>IF(A76="","",E76-F76-G76)</f>
        <v/>
      </c>
      <c r="I76" s="13" t="str">
        <f>IF(OR(A76="",D76="",H76&lt;=0,Summary!$B$3=""),"",MAX(0,Summary!$B$3-D76))</f>
        <v/>
      </c>
      <c r="J76" s="13" t="str">
        <f>IF(A76="","",IF(H76&lt;0,"Overapplied",IF(H76=0,"Settled",IF(AND(D76&lt;&gt;"",Summary!$B$3&lt;&gt;"",D76&lt;Summary!$B$3),"Overdue","Open"))))</f>
        <v/>
      </c>
    </row>
    <row r="77" spans="1:10" x14ac:dyDescent="0.25">
      <c r="A77" s="14"/>
      <c r="B77" s="14"/>
      <c r="C77" s="15"/>
      <c r="D77" s="15"/>
      <c r="E77" s="16"/>
      <c r="F77" s="16"/>
      <c r="G77" s="16"/>
      <c r="H77" s="12" t="str">
        <f>IF(A77="","",E77-F77-G77)</f>
        <v/>
      </c>
      <c r="I77" s="13" t="str">
        <f>IF(OR(A77="",D77="",H77&lt;=0,Summary!$B$3=""),"",MAX(0,Summary!$B$3-D77))</f>
        <v/>
      </c>
      <c r="J77" s="13" t="str">
        <f>IF(A77="","",IF(H77&lt;0,"Overapplied",IF(H77=0,"Settled",IF(AND(D77&lt;&gt;"",Summary!$B$3&lt;&gt;"",D77&lt;Summary!$B$3),"Overdue","Open"))))</f>
        <v/>
      </c>
    </row>
    <row r="78" spans="1:10" x14ac:dyDescent="0.25">
      <c r="A78" s="14"/>
      <c r="B78" s="14"/>
      <c r="C78" s="15"/>
      <c r="D78" s="15"/>
      <c r="E78" s="16"/>
      <c r="F78" s="16"/>
      <c r="G78" s="16"/>
      <c r="H78" s="12" t="str">
        <f>IF(A78="","",E78-F78-G78)</f>
        <v/>
      </c>
      <c r="I78" s="13" t="str">
        <f>IF(OR(A78="",D78="",H78&lt;=0,Summary!$B$3=""),"",MAX(0,Summary!$B$3-D78))</f>
        <v/>
      </c>
      <c r="J78" s="13" t="str">
        <f>IF(A78="","",IF(H78&lt;0,"Overapplied",IF(H78=0,"Settled",IF(AND(D78&lt;&gt;"",Summary!$B$3&lt;&gt;"",D78&lt;Summary!$B$3),"Overdue","Open"))))</f>
        <v/>
      </c>
    </row>
    <row r="79" spans="1:10" x14ac:dyDescent="0.25">
      <c r="A79" s="14"/>
      <c r="B79" s="14"/>
      <c r="C79" s="15"/>
      <c r="D79" s="15"/>
      <c r="E79" s="16"/>
      <c r="F79" s="16"/>
      <c r="G79" s="16"/>
      <c r="H79" s="12" t="str">
        <f>IF(A79="","",E79-F79-G79)</f>
        <v/>
      </c>
      <c r="I79" s="13" t="str">
        <f>IF(OR(A79="",D79="",H79&lt;=0,Summary!$B$3=""),"",MAX(0,Summary!$B$3-D79))</f>
        <v/>
      </c>
      <c r="J79" s="13" t="str">
        <f>IF(A79="","",IF(H79&lt;0,"Overapplied",IF(H79=0,"Settled",IF(AND(D79&lt;&gt;"",Summary!$B$3&lt;&gt;"",D79&lt;Summary!$B$3),"Overdue","Open"))))</f>
        <v/>
      </c>
    </row>
    <row r="80" spans="1:10" x14ac:dyDescent="0.25">
      <c r="A80" s="14"/>
      <c r="B80" s="14"/>
      <c r="C80" s="15"/>
      <c r="D80" s="15"/>
      <c r="E80" s="16"/>
      <c r="F80" s="16"/>
      <c r="G80" s="16"/>
      <c r="H80" s="12" t="str">
        <f>IF(A80="","",E80-F80-G80)</f>
        <v/>
      </c>
      <c r="I80" s="13" t="str">
        <f>IF(OR(A80="",D80="",H80&lt;=0,Summary!$B$3=""),"",MAX(0,Summary!$B$3-D80))</f>
        <v/>
      </c>
      <c r="J80" s="13" t="str">
        <f>IF(A80="","",IF(H80&lt;0,"Overapplied",IF(H80=0,"Settled",IF(AND(D80&lt;&gt;"",Summary!$B$3&lt;&gt;"",D80&lt;Summary!$B$3),"Overdue","Open"))))</f>
        <v/>
      </c>
    </row>
    <row r="81" spans="1:10" x14ac:dyDescent="0.25">
      <c r="A81" s="14"/>
      <c r="B81" s="14"/>
      <c r="C81" s="15"/>
      <c r="D81" s="15"/>
      <c r="E81" s="16"/>
      <c r="F81" s="16"/>
      <c r="G81" s="16"/>
      <c r="H81" s="12" t="str">
        <f>IF(A81="","",E81-F81-G81)</f>
        <v/>
      </c>
      <c r="I81" s="13" t="str">
        <f>IF(OR(A81="",D81="",H81&lt;=0,Summary!$B$3=""),"",MAX(0,Summary!$B$3-D81))</f>
        <v/>
      </c>
      <c r="J81" s="13" t="str">
        <f>IF(A81="","",IF(H81&lt;0,"Overapplied",IF(H81=0,"Settled",IF(AND(D81&lt;&gt;"",Summary!$B$3&lt;&gt;"",D81&lt;Summary!$B$3),"Overdue","Open"))))</f>
        <v/>
      </c>
    </row>
    <row r="82" spans="1:10" x14ac:dyDescent="0.25">
      <c r="A82" s="14"/>
      <c r="B82" s="14"/>
      <c r="C82" s="15"/>
      <c r="D82" s="15"/>
      <c r="E82" s="16"/>
      <c r="F82" s="16"/>
      <c r="G82" s="16"/>
      <c r="H82" s="12" t="str">
        <f>IF(A82="","",E82-F82-G82)</f>
        <v/>
      </c>
      <c r="I82" s="13" t="str">
        <f>IF(OR(A82="",D82="",H82&lt;=0,Summary!$B$3=""),"",MAX(0,Summary!$B$3-D82))</f>
        <v/>
      </c>
      <c r="J82" s="13" t="str">
        <f>IF(A82="","",IF(H82&lt;0,"Overapplied",IF(H82=0,"Settled",IF(AND(D82&lt;&gt;"",Summary!$B$3&lt;&gt;"",D82&lt;Summary!$B$3),"Overdue","Open"))))</f>
        <v/>
      </c>
    </row>
    <row r="83" spans="1:10" x14ac:dyDescent="0.25">
      <c r="A83" s="14"/>
      <c r="B83" s="14"/>
      <c r="C83" s="15"/>
      <c r="D83" s="15"/>
      <c r="E83" s="16"/>
      <c r="F83" s="16"/>
      <c r="G83" s="16"/>
      <c r="H83" s="12" t="str">
        <f>IF(A83="","",E83-F83-G83)</f>
        <v/>
      </c>
      <c r="I83" s="13" t="str">
        <f>IF(OR(A83="",D83="",H83&lt;=0,Summary!$B$3=""),"",MAX(0,Summary!$B$3-D83))</f>
        <v/>
      </c>
      <c r="J83" s="13" t="str">
        <f>IF(A83="","",IF(H83&lt;0,"Overapplied",IF(H83=0,"Settled",IF(AND(D83&lt;&gt;"",Summary!$B$3&lt;&gt;"",D83&lt;Summary!$B$3),"Overdue","Open"))))</f>
        <v/>
      </c>
    </row>
    <row r="84" spans="1:10" x14ac:dyDescent="0.25">
      <c r="A84" s="14"/>
      <c r="B84" s="14"/>
      <c r="C84" s="15"/>
      <c r="D84" s="15"/>
      <c r="E84" s="16"/>
      <c r="F84" s="16"/>
      <c r="G84" s="16"/>
      <c r="H84" s="12" t="str">
        <f>IF(A84="","",E84-F84-G84)</f>
        <v/>
      </c>
      <c r="I84" s="13" t="str">
        <f>IF(OR(A84="",D84="",H84&lt;=0,Summary!$B$3=""),"",MAX(0,Summary!$B$3-D84))</f>
        <v/>
      </c>
      <c r="J84" s="13" t="str">
        <f>IF(A84="","",IF(H84&lt;0,"Overapplied",IF(H84=0,"Settled",IF(AND(D84&lt;&gt;"",Summary!$B$3&lt;&gt;"",D84&lt;Summary!$B$3),"Overdue","Open"))))</f>
        <v/>
      </c>
    </row>
    <row r="85" spans="1:10" x14ac:dyDescent="0.25">
      <c r="A85" s="14"/>
      <c r="B85" s="14"/>
      <c r="C85" s="15"/>
      <c r="D85" s="15"/>
      <c r="E85" s="16"/>
      <c r="F85" s="16"/>
      <c r="G85" s="16"/>
      <c r="H85" s="12" t="str">
        <f>IF(A85="","",E85-F85-G85)</f>
        <v/>
      </c>
      <c r="I85" s="13" t="str">
        <f>IF(OR(A85="",D85="",H85&lt;=0,Summary!$B$3=""),"",MAX(0,Summary!$B$3-D85))</f>
        <v/>
      </c>
      <c r="J85" s="13" t="str">
        <f>IF(A85="","",IF(H85&lt;0,"Overapplied",IF(H85=0,"Settled",IF(AND(D85&lt;&gt;"",Summary!$B$3&lt;&gt;"",D85&lt;Summary!$B$3),"Overdue","Open"))))</f>
        <v/>
      </c>
    </row>
    <row r="86" spans="1:10" x14ac:dyDescent="0.25">
      <c r="A86" s="14"/>
      <c r="B86" s="14"/>
      <c r="C86" s="15"/>
      <c r="D86" s="15"/>
      <c r="E86" s="16"/>
      <c r="F86" s="16"/>
      <c r="G86" s="16"/>
      <c r="H86" s="12" t="str">
        <f>IF(A86="","",E86-F86-G86)</f>
        <v/>
      </c>
      <c r="I86" s="13" t="str">
        <f>IF(OR(A86="",D86="",H86&lt;=0,Summary!$B$3=""),"",MAX(0,Summary!$B$3-D86))</f>
        <v/>
      </c>
      <c r="J86" s="13" t="str">
        <f>IF(A86="","",IF(H86&lt;0,"Overapplied",IF(H86=0,"Settled",IF(AND(D86&lt;&gt;"",Summary!$B$3&lt;&gt;"",D86&lt;Summary!$B$3),"Overdue","Open"))))</f>
        <v/>
      </c>
    </row>
    <row r="87" spans="1:10" x14ac:dyDescent="0.25">
      <c r="A87" s="14"/>
      <c r="B87" s="14"/>
      <c r="C87" s="15"/>
      <c r="D87" s="15"/>
      <c r="E87" s="16"/>
      <c r="F87" s="16"/>
      <c r="G87" s="16"/>
      <c r="H87" s="12" t="str">
        <f>IF(A87="","",E87-F87-G87)</f>
        <v/>
      </c>
      <c r="I87" s="13" t="str">
        <f>IF(OR(A87="",D87="",H87&lt;=0,Summary!$B$3=""),"",MAX(0,Summary!$B$3-D87))</f>
        <v/>
      </c>
      <c r="J87" s="13" t="str">
        <f>IF(A87="","",IF(H87&lt;0,"Overapplied",IF(H87=0,"Settled",IF(AND(D87&lt;&gt;"",Summary!$B$3&lt;&gt;"",D87&lt;Summary!$B$3),"Overdue","Open"))))</f>
        <v/>
      </c>
    </row>
    <row r="88" spans="1:10" x14ac:dyDescent="0.25">
      <c r="A88" s="14"/>
      <c r="B88" s="14"/>
      <c r="C88" s="15"/>
      <c r="D88" s="15"/>
      <c r="E88" s="16"/>
      <c r="F88" s="16"/>
      <c r="G88" s="16"/>
      <c r="H88" s="12" t="str">
        <f>IF(A88="","",E88-F88-G88)</f>
        <v/>
      </c>
      <c r="I88" s="13" t="str">
        <f>IF(OR(A88="",D88="",H88&lt;=0,Summary!$B$3=""),"",MAX(0,Summary!$B$3-D88))</f>
        <v/>
      </c>
      <c r="J88" s="13" t="str">
        <f>IF(A88="","",IF(H88&lt;0,"Overapplied",IF(H88=0,"Settled",IF(AND(D88&lt;&gt;"",Summary!$B$3&lt;&gt;"",D88&lt;Summary!$B$3),"Overdue","Open"))))</f>
        <v/>
      </c>
    </row>
    <row r="89" spans="1:10" x14ac:dyDescent="0.25">
      <c r="A89" s="14"/>
      <c r="B89" s="14"/>
      <c r="C89" s="15"/>
      <c r="D89" s="15"/>
      <c r="E89" s="16"/>
      <c r="F89" s="16"/>
      <c r="G89" s="16"/>
      <c r="H89" s="12" t="str">
        <f>IF(A89="","",E89-F89-G89)</f>
        <v/>
      </c>
      <c r="I89" s="13" t="str">
        <f>IF(OR(A89="",D89="",H89&lt;=0,Summary!$B$3=""),"",MAX(0,Summary!$B$3-D89))</f>
        <v/>
      </c>
      <c r="J89" s="13" t="str">
        <f>IF(A89="","",IF(H89&lt;0,"Overapplied",IF(H89=0,"Settled",IF(AND(D89&lt;&gt;"",Summary!$B$3&lt;&gt;"",D89&lt;Summary!$B$3),"Overdue","Open"))))</f>
        <v/>
      </c>
    </row>
    <row r="90" spans="1:10" x14ac:dyDescent="0.25">
      <c r="A90" s="14"/>
      <c r="B90" s="14"/>
      <c r="C90" s="15"/>
      <c r="D90" s="15"/>
      <c r="E90" s="16"/>
      <c r="F90" s="16"/>
      <c r="G90" s="16"/>
      <c r="H90" s="12" t="str">
        <f>IF(A90="","",E90-F90-G90)</f>
        <v/>
      </c>
      <c r="I90" s="13" t="str">
        <f>IF(OR(A90="",D90="",H90&lt;=0,Summary!$B$3=""),"",MAX(0,Summary!$B$3-D90))</f>
        <v/>
      </c>
      <c r="J90" s="13" t="str">
        <f>IF(A90="","",IF(H90&lt;0,"Overapplied",IF(H90=0,"Settled",IF(AND(D90&lt;&gt;"",Summary!$B$3&lt;&gt;"",D90&lt;Summary!$B$3),"Overdue","Open"))))</f>
        <v/>
      </c>
    </row>
    <row r="91" spans="1:10" x14ac:dyDescent="0.25">
      <c r="A91" s="14"/>
      <c r="B91" s="14"/>
      <c r="C91" s="15"/>
      <c r="D91" s="15"/>
      <c r="E91" s="16"/>
      <c r="F91" s="16"/>
      <c r="G91" s="16"/>
      <c r="H91" s="12" t="str">
        <f>IF(A91="","",E91-F91-G91)</f>
        <v/>
      </c>
      <c r="I91" s="13" t="str">
        <f>IF(OR(A91="",D91="",H91&lt;=0,Summary!$B$3=""),"",MAX(0,Summary!$B$3-D91))</f>
        <v/>
      </c>
      <c r="J91" s="13" t="str">
        <f>IF(A91="","",IF(H91&lt;0,"Overapplied",IF(H91=0,"Settled",IF(AND(D91&lt;&gt;"",Summary!$B$3&lt;&gt;"",D91&lt;Summary!$B$3),"Overdue","Open"))))</f>
        <v/>
      </c>
    </row>
    <row r="92" spans="1:10" x14ac:dyDescent="0.25">
      <c r="A92" s="14"/>
      <c r="B92" s="14"/>
      <c r="C92" s="15"/>
      <c r="D92" s="15"/>
      <c r="E92" s="16"/>
      <c r="F92" s="16"/>
      <c r="G92" s="16"/>
      <c r="H92" s="12" t="str">
        <f>IF(A92="","",E92-F92-G92)</f>
        <v/>
      </c>
      <c r="I92" s="13" t="str">
        <f>IF(OR(A92="",D92="",H92&lt;=0,Summary!$B$3=""),"",MAX(0,Summary!$B$3-D92))</f>
        <v/>
      </c>
      <c r="J92" s="13" t="str">
        <f>IF(A92="","",IF(H92&lt;0,"Overapplied",IF(H92=0,"Settled",IF(AND(D92&lt;&gt;"",Summary!$B$3&lt;&gt;"",D92&lt;Summary!$B$3),"Overdue","Open"))))</f>
        <v/>
      </c>
    </row>
    <row r="93" spans="1:10" x14ac:dyDescent="0.25">
      <c r="A93" s="14"/>
      <c r="B93" s="14"/>
      <c r="C93" s="15"/>
      <c r="D93" s="15"/>
      <c r="E93" s="16"/>
      <c r="F93" s="16"/>
      <c r="G93" s="16"/>
      <c r="H93" s="12" t="str">
        <f>IF(A93="","",E93-F93-G93)</f>
        <v/>
      </c>
      <c r="I93" s="13" t="str">
        <f>IF(OR(A93="",D93="",H93&lt;=0,Summary!$B$3=""),"",MAX(0,Summary!$B$3-D93))</f>
        <v/>
      </c>
      <c r="J93" s="13" t="str">
        <f>IF(A93="","",IF(H93&lt;0,"Overapplied",IF(H93=0,"Settled",IF(AND(D93&lt;&gt;"",Summary!$B$3&lt;&gt;"",D93&lt;Summary!$B$3),"Overdue","Open"))))</f>
        <v/>
      </c>
    </row>
    <row r="94" spans="1:10" x14ac:dyDescent="0.25">
      <c r="A94" s="14"/>
      <c r="B94" s="14"/>
      <c r="C94" s="15"/>
      <c r="D94" s="15"/>
      <c r="E94" s="16"/>
      <c r="F94" s="16"/>
      <c r="G94" s="16"/>
      <c r="H94" s="12" t="str">
        <f>IF(A94="","",E94-F94-G94)</f>
        <v/>
      </c>
      <c r="I94" s="13" t="str">
        <f>IF(OR(A94="",D94="",H94&lt;=0,Summary!$B$3=""),"",MAX(0,Summary!$B$3-D94))</f>
        <v/>
      </c>
      <c r="J94" s="13" t="str">
        <f>IF(A94="","",IF(H94&lt;0,"Overapplied",IF(H94=0,"Settled",IF(AND(D94&lt;&gt;"",Summary!$B$3&lt;&gt;"",D94&lt;Summary!$B$3),"Overdue","Open"))))</f>
        <v/>
      </c>
    </row>
    <row r="95" spans="1:10" x14ac:dyDescent="0.25">
      <c r="A95" s="14"/>
      <c r="B95" s="14"/>
      <c r="C95" s="15"/>
      <c r="D95" s="15"/>
      <c r="E95" s="16"/>
      <c r="F95" s="16"/>
      <c r="G95" s="16"/>
      <c r="H95" s="12" t="str">
        <f>IF(A95="","",E95-F95-G95)</f>
        <v/>
      </c>
      <c r="I95" s="13" t="str">
        <f>IF(OR(A95="",D95="",H95&lt;=0,Summary!$B$3=""),"",MAX(0,Summary!$B$3-D95))</f>
        <v/>
      </c>
      <c r="J95" s="13" t="str">
        <f>IF(A95="","",IF(H95&lt;0,"Overapplied",IF(H95=0,"Settled",IF(AND(D95&lt;&gt;"",Summary!$B$3&lt;&gt;"",D95&lt;Summary!$B$3),"Overdue","Open"))))</f>
        <v/>
      </c>
    </row>
    <row r="96" spans="1:10" x14ac:dyDescent="0.25">
      <c r="A96" s="14"/>
      <c r="B96" s="14"/>
      <c r="C96" s="15"/>
      <c r="D96" s="15"/>
      <c r="E96" s="16"/>
      <c r="F96" s="16"/>
      <c r="G96" s="16"/>
      <c r="H96" s="12" t="str">
        <f>IF(A96="","",E96-F96-G96)</f>
        <v/>
      </c>
      <c r="I96" s="13" t="str">
        <f>IF(OR(A96="",D96="",H96&lt;=0,Summary!$B$3=""),"",MAX(0,Summary!$B$3-D96))</f>
        <v/>
      </c>
      <c r="J96" s="13" t="str">
        <f>IF(A96="","",IF(H96&lt;0,"Overapplied",IF(H96=0,"Settled",IF(AND(D96&lt;&gt;"",Summary!$B$3&lt;&gt;"",D96&lt;Summary!$B$3),"Overdue","Open"))))</f>
        <v/>
      </c>
    </row>
    <row r="97" spans="1:10" x14ac:dyDescent="0.25">
      <c r="A97" s="14"/>
      <c r="B97" s="14"/>
      <c r="C97" s="15"/>
      <c r="D97" s="15"/>
      <c r="E97" s="16"/>
      <c r="F97" s="16"/>
      <c r="G97" s="16"/>
      <c r="H97" s="12" t="str">
        <f>IF(A97="","",E97-F97-G97)</f>
        <v/>
      </c>
      <c r="I97" s="13" t="str">
        <f>IF(OR(A97="",D97="",H97&lt;=0,Summary!$B$3=""),"",MAX(0,Summary!$B$3-D97))</f>
        <v/>
      </c>
      <c r="J97" s="13" t="str">
        <f>IF(A97="","",IF(H97&lt;0,"Overapplied",IF(H97=0,"Settled",IF(AND(D97&lt;&gt;"",Summary!$B$3&lt;&gt;"",D97&lt;Summary!$B$3),"Overdue","Open"))))</f>
        <v/>
      </c>
    </row>
    <row r="98" spans="1:10" x14ac:dyDescent="0.25">
      <c r="A98" s="14"/>
      <c r="B98" s="14"/>
      <c r="C98" s="15"/>
      <c r="D98" s="15"/>
      <c r="E98" s="16"/>
      <c r="F98" s="16"/>
      <c r="G98" s="16"/>
      <c r="H98" s="12" t="str">
        <f>IF(A98="","",E98-F98-G98)</f>
        <v/>
      </c>
      <c r="I98" s="13" t="str">
        <f>IF(OR(A98="",D98="",H98&lt;=0,Summary!$B$3=""),"",MAX(0,Summary!$B$3-D98))</f>
        <v/>
      </c>
      <c r="J98" s="13" t="str">
        <f>IF(A98="","",IF(H98&lt;0,"Overapplied",IF(H98=0,"Settled",IF(AND(D98&lt;&gt;"",Summary!$B$3&lt;&gt;"",D98&lt;Summary!$B$3),"Overdue","Open"))))</f>
        <v/>
      </c>
    </row>
    <row r="99" spans="1:10" x14ac:dyDescent="0.25">
      <c r="A99" s="14"/>
      <c r="B99" s="14"/>
      <c r="C99" s="15"/>
      <c r="D99" s="15"/>
      <c r="E99" s="16"/>
      <c r="F99" s="16"/>
      <c r="G99" s="16"/>
      <c r="H99" s="12" t="str">
        <f>IF(A99="","",E99-F99-G99)</f>
        <v/>
      </c>
      <c r="I99" s="13" t="str">
        <f>IF(OR(A99="",D99="",H99&lt;=0,Summary!$B$3=""),"",MAX(0,Summary!$B$3-D99))</f>
        <v/>
      </c>
      <c r="J99" s="13" t="str">
        <f>IF(A99="","",IF(H99&lt;0,"Overapplied",IF(H99=0,"Settled",IF(AND(D99&lt;&gt;"",Summary!$B$3&lt;&gt;"",D99&lt;Summary!$B$3),"Overdue","Open"))))</f>
        <v/>
      </c>
    </row>
    <row r="100" spans="1:10" x14ac:dyDescent="0.25">
      <c r="A100" s="14"/>
      <c r="B100" s="14"/>
      <c r="C100" s="15"/>
      <c r="D100" s="15"/>
      <c r="E100" s="16"/>
      <c r="F100" s="16"/>
      <c r="G100" s="16"/>
      <c r="H100" s="12" t="str">
        <f>IF(A100="","",E100-F100-G100)</f>
        <v/>
      </c>
      <c r="I100" s="13" t="str">
        <f>IF(OR(A100="",D100="",H100&lt;=0,Summary!$B$3=""),"",MAX(0,Summary!$B$3-D100))</f>
        <v/>
      </c>
      <c r="J100" s="13" t="str">
        <f>IF(A100="","",IF(H100&lt;0,"Overapplied",IF(H100=0,"Settled",IF(AND(D100&lt;&gt;"",Summary!$B$3&lt;&gt;"",D100&lt;Summary!$B$3),"Overdue","Open"))))</f>
        <v/>
      </c>
    </row>
    <row r="101" spans="1:10" x14ac:dyDescent="0.25">
      <c r="A101" s="14"/>
      <c r="B101" s="14"/>
      <c r="C101" s="15"/>
      <c r="D101" s="15"/>
      <c r="E101" s="16"/>
      <c r="F101" s="16"/>
      <c r="G101" s="16"/>
      <c r="H101" s="12" t="str">
        <f>IF(A101="","",E101-F101-G101)</f>
        <v/>
      </c>
      <c r="I101" s="13" t="str">
        <f>IF(OR(A101="",D101="",H101&lt;=0,Summary!$B$3=""),"",MAX(0,Summary!$B$3-D101))</f>
        <v/>
      </c>
      <c r="J101" s="13" t="str">
        <f>IF(A101="","",IF(H101&lt;0,"Overapplied",IF(H101=0,"Settled",IF(AND(D101&lt;&gt;"",Summary!$B$3&lt;&gt;"",D101&lt;Summary!$B$3),"Overdue","Open"))))</f>
        <v/>
      </c>
    </row>
    <row r="102" spans="1:10" x14ac:dyDescent="0.25">
      <c r="A102" s="14"/>
      <c r="B102" s="14"/>
      <c r="C102" s="15"/>
      <c r="D102" s="15"/>
      <c r="E102" s="16"/>
      <c r="F102" s="16"/>
      <c r="G102" s="16"/>
      <c r="H102" s="12" t="str">
        <f>IF(A102="","",E102-F102-G102)</f>
        <v/>
      </c>
      <c r="I102" s="13" t="str">
        <f>IF(OR(A102="",D102="",H102&lt;=0,Summary!$B$3=""),"",MAX(0,Summary!$B$3-D102))</f>
        <v/>
      </c>
      <c r="J102" s="13" t="str">
        <f>IF(A102="","",IF(H102&lt;0,"Overapplied",IF(H102=0,"Settled",IF(AND(D102&lt;&gt;"",Summary!$B$3&lt;&gt;"",D102&lt;Summary!$B$3),"Overdue","Open"))))</f>
        <v/>
      </c>
    </row>
    <row r="103" spans="1:10" x14ac:dyDescent="0.25">
      <c r="A103" s="14"/>
      <c r="B103" s="14"/>
      <c r="C103" s="15"/>
      <c r="D103" s="15"/>
      <c r="E103" s="16"/>
      <c r="F103" s="16"/>
      <c r="G103" s="16"/>
      <c r="H103" s="12" t="str">
        <f>IF(A103="","",E103-F103-G103)</f>
        <v/>
      </c>
      <c r="I103" s="13" t="str">
        <f>IF(OR(A103="",D103="",H103&lt;=0,Summary!$B$3=""),"",MAX(0,Summary!$B$3-D103))</f>
        <v/>
      </c>
      <c r="J103" s="13" t="str">
        <f>IF(A103="","",IF(H103&lt;0,"Overapplied",IF(H103=0,"Settled",IF(AND(D103&lt;&gt;"",Summary!$B$3&lt;&gt;"",D103&lt;Summary!$B$3),"Overdue","Open"))))</f>
        <v/>
      </c>
    </row>
    <row r="104" spans="1:10" x14ac:dyDescent="0.25">
      <c r="A104" s="14"/>
      <c r="B104" s="14"/>
      <c r="C104" s="15"/>
      <c r="D104" s="15"/>
      <c r="E104" s="16"/>
      <c r="F104" s="16"/>
      <c r="G104" s="16"/>
      <c r="H104" s="12" t="str">
        <f>IF(A104="","",E104-F104-G104)</f>
        <v/>
      </c>
      <c r="I104" s="13" t="str">
        <f>IF(OR(A104="",D104="",H104&lt;=0,Summary!$B$3=""),"",MAX(0,Summary!$B$3-D104))</f>
        <v/>
      </c>
      <c r="J104" s="13" t="str">
        <f>IF(A104="","",IF(H104&lt;0,"Overapplied",IF(H104=0,"Settled",IF(AND(D104&lt;&gt;"",Summary!$B$3&lt;&gt;"",D104&lt;Summary!$B$3),"Overdue","Open"))))</f>
        <v/>
      </c>
    </row>
    <row r="105" spans="1:10" x14ac:dyDescent="0.25">
      <c r="A105" s="14"/>
      <c r="B105" s="14"/>
      <c r="C105" s="15"/>
      <c r="D105" s="15"/>
      <c r="E105" s="16"/>
      <c r="F105" s="16"/>
      <c r="G105" s="16"/>
      <c r="H105" s="12" t="str">
        <f>IF(A105="","",E105-F105-G105)</f>
        <v/>
      </c>
      <c r="I105" s="13" t="str">
        <f>IF(OR(A105="",D105="",H105&lt;=0,Summary!$B$3=""),"",MAX(0,Summary!$B$3-D105))</f>
        <v/>
      </c>
      <c r="J105" s="13" t="str">
        <f>IF(A105="","",IF(H105&lt;0,"Overapplied",IF(H105=0,"Settled",IF(AND(D105&lt;&gt;"",Summary!$B$3&lt;&gt;"",D105&lt;Summary!$B$3),"Overdue","Open"))))</f>
        <v/>
      </c>
    </row>
    <row r="106" spans="1:10" x14ac:dyDescent="0.25">
      <c r="A106" s="14"/>
      <c r="B106" s="14"/>
      <c r="C106" s="15"/>
      <c r="D106" s="15"/>
      <c r="E106" s="16"/>
      <c r="F106" s="16"/>
      <c r="G106" s="16"/>
      <c r="H106" s="12" t="str">
        <f>IF(A106="","",E106-F106-G106)</f>
        <v/>
      </c>
      <c r="I106" s="13" t="str">
        <f>IF(OR(A106="",D106="",H106&lt;=0,Summary!$B$3=""),"",MAX(0,Summary!$B$3-D106))</f>
        <v/>
      </c>
      <c r="J106" s="13" t="str">
        <f>IF(A106="","",IF(H106&lt;0,"Overapplied",IF(H106=0,"Settled",IF(AND(D106&lt;&gt;"",Summary!$B$3&lt;&gt;"",D106&lt;Summary!$B$3),"Overdue","Open"))))</f>
        <v/>
      </c>
    </row>
    <row r="107" spans="1:10" x14ac:dyDescent="0.25">
      <c r="A107" s="14"/>
      <c r="B107" s="14"/>
      <c r="C107" s="15"/>
      <c r="D107" s="15"/>
      <c r="E107" s="16"/>
      <c r="F107" s="16"/>
      <c r="G107" s="16"/>
      <c r="H107" s="12" t="str">
        <f>IF(A107="","",E107-F107-G107)</f>
        <v/>
      </c>
      <c r="I107" s="13" t="str">
        <f>IF(OR(A107="",D107="",H107&lt;=0,Summary!$B$3=""),"",MAX(0,Summary!$B$3-D107))</f>
        <v/>
      </c>
      <c r="J107" s="13" t="str">
        <f>IF(A107="","",IF(H107&lt;0,"Overapplied",IF(H107=0,"Settled",IF(AND(D107&lt;&gt;"",Summary!$B$3&lt;&gt;"",D107&lt;Summary!$B$3),"Overdue","Open"))))</f>
        <v/>
      </c>
    </row>
    <row r="108" spans="1:10" x14ac:dyDescent="0.25">
      <c r="A108" s="14"/>
      <c r="B108" s="14"/>
      <c r="C108" s="15"/>
      <c r="D108" s="15"/>
      <c r="E108" s="16"/>
      <c r="F108" s="16"/>
      <c r="G108" s="16"/>
      <c r="H108" s="12" t="str">
        <f>IF(A108="","",E108-F108-G108)</f>
        <v/>
      </c>
      <c r="I108" s="13" t="str">
        <f>IF(OR(A108="",D108="",H108&lt;=0,Summary!$B$3=""),"",MAX(0,Summary!$B$3-D108))</f>
        <v/>
      </c>
      <c r="J108" s="13" t="str">
        <f>IF(A108="","",IF(H108&lt;0,"Overapplied",IF(H108=0,"Settled",IF(AND(D108&lt;&gt;"",Summary!$B$3&lt;&gt;"",D108&lt;Summary!$B$3),"Overdue","Open"))))</f>
        <v/>
      </c>
    </row>
    <row r="109" spans="1:10" x14ac:dyDescent="0.25">
      <c r="A109" s="14"/>
      <c r="B109" s="14"/>
      <c r="C109" s="15"/>
      <c r="D109" s="15"/>
      <c r="E109" s="16"/>
      <c r="F109" s="16"/>
      <c r="G109" s="16"/>
      <c r="H109" s="12" t="str">
        <f>IF(A109="","",E109-F109-G109)</f>
        <v/>
      </c>
      <c r="I109" s="13" t="str">
        <f>IF(OR(A109="",D109="",H109&lt;=0,Summary!$B$3=""),"",MAX(0,Summary!$B$3-D109))</f>
        <v/>
      </c>
      <c r="J109" s="13" t="str">
        <f>IF(A109="","",IF(H109&lt;0,"Overapplied",IF(H109=0,"Settled",IF(AND(D109&lt;&gt;"",Summary!$B$3&lt;&gt;"",D109&lt;Summary!$B$3),"Overdue","Open"))))</f>
        <v/>
      </c>
    </row>
    <row r="110" spans="1:10" x14ac:dyDescent="0.25">
      <c r="A110" s="14"/>
      <c r="B110" s="14"/>
      <c r="C110" s="15"/>
      <c r="D110" s="15"/>
      <c r="E110" s="16"/>
      <c r="F110" s="16"/>
      <c r="G110" s="16"/>
      <c r="H110" s="12" t="str">
        <f>IF(A110="","",E110-F110-G110)</f>
        <v/>
      </c>
      <c r="I110" s="13" t="str">
        <f>IF(OR(A110="",D110="",H110&lt;=0,Summary!$B$3=""),"",MAX(0,Summary!$B$3-D110))</f>
        <v/>
      </c>
      <c r="J110" s="13" t="str">
        <f>IF(A110="","",IF(H110&lt;0,"Overapplied",IF(H110=0,"Settled",IF(AND(D110&lt;&gt;"",Summary!$B$3&lt;&gt;"",D110&lt;Summary!$B$3),"Overdue","Open"))))</f>
        <v/>
      </c>
    </row>
    <row r="111" spans="1:10" x14ac:dyDescent="0.25">
      <c r="A111" s="14"/>
      <c r="B111" s="14"/>
      <c r="C111" s="15"/>
      <c r="D111" s="15"/>
      <c r="E111" s="16"/>
      <c r="F111" s="16"/>
      <c r="G111" s="16"/>
      <c r="H111" s="12" t="str">
        <f>IF(A111="","",E111-F111-G111)</f>
        <v/>
      </c>
      <c r="I111" s="13" t="str">
        <f>IF(OR(A111="",D111="",H111&lt;=0,Summary!$B$3=""),"",MAX(0,Summary!$B$3-D111))</f>
        <v/>
      </c>
      <c r="J111" s="13" t="str">
        <f>IF(A111="","",IF(H111&lt;0,"Overapplied",IF(H111=0,"Settled",IF(AND(D111&lt;&gt;"",Summary!$B$3&lt;&gt;"",D111&lt;Summary!$B$3),"Overdue","Open"))))</f>
        <v/>
      </c>
    </row>
    <row r="112" spans="1:10" x14ac:dyDescent="0.25">
      <c r="A112" s="14"/>
      <c r="B112" s="14"/>
      <c r="C112" s="15"/>
      <c r="D112" s="15"/>
      <c r="E112" s="16"/>
      <c r="F112" s="16"/>
      <c r="G112" s="16"/>
      <c r="H112" s="12" t="str">
        <f>IF(A112="","",E112-F112-G112)</f>
        <v/>
      </c>
      <c r="I112" s="13" t="str">
        <f>IF(OR(A112="",D112="",H112&lt;=0,Summary!$B$3=""),"",MAX(0,Summary!$B$3-D112))</f>
        <v/>
      </c>
      <c r="J112" s="13" t="str">
        <f>IF(A112="","",IF(H112&lt;0,"Overapplied",IF(H112=0,"Settled",IF(AND(D112&lt;&gt;"",Summary!$B$3&lt;&gt;"",D112&lt;Summary!$B$3),"Overdue","Open"))))</f>
        <v/>
      </c>
    </row>
    <row r="113" spans="1:10" x14ac:dyDescent="0.25">
      <c r="A113" s="14"/>
      <c r="B113" s="14"/>
      <c r="C113" s="15"/>
      <c r="D113" s="15"/>
      <c r="E113" s="16"/>
      <c r="F113" s="16"/>
      <c r="G113" s="16"/>
      <c r="H113" s="12" t="str">
        <f>IF(A113="","",E113-F113-G113)</f>
        <v/>
      </c>
      <c r="I113" s="13" t="str">
        <f>IF(OR(A113="",D113="",H113&lt;=0,Summary!$B$3=""),"",MAX(0,Summary!$B$3-D113))</f>
        <v/>
      </c>
      <c r="J113" s="13" t="str">
        <f>IF(A113="","",IF(H113&lt;0,"Overapplied",IF(H113=0,"Settled",IF(AND(D113&lt;&gt;"",Summary!$B$3&lt;&gt;"",D113&lt;Summary!$B$3),"Overdue","Open"))))</f>
        <v/>
      </c>
    </row>
    <row r="114" spans="1:10" x14ac:dyDescent="0.25">
      <c r="A114" s="14"/>
      <c r="B114" s="14"/>
      <c r="C114" s="15"/>
      <c r="D114" s="15"/>
      <c r="E114" s="16"/>
      <c r="F114" s="16"/>
      <c r="G114" s="16"/>
      <c r="H114" s="12" t="str">
        <f>IF(A114="","",E114-F114-G114)</f>
        <v/>
      </c>
      <c r="I114" s="13" t="str">
        <f>IF(OR(A114="",D114="",H114&lt;=0,Summary!$B$3=""),"",MAX(0,Summary!$B$3-D114))</f>
        <v/>
      </c>
      <c r="J114" s="13" t="str">
        <f>IF(A114="","",IF(H114&lt;0,"Overapplied",IF(H114=0,"Settled",IF(AND(D114&lt;&gt;"",Summary!$B$3&lt;&gt;"",D114&lt;Summary!$B$3),"Overdue","Open"))))</f>
        <v/>
      </c>
    </row>
    <row r="115" spans="1:10" x14ac:dyDescent="0.25">
      <c r="A115" s="14"/>
      <c r="B115" s="14"/>
      <c r="C115" s="15"/>
      <c r="D115" s="15"/>
      <c r="E115" s="16"/>
      <c r="F115" s="16"/>
      <c r="G115" s="16"/>
      <c r="H115" s="12" t="str">
        <f>IF(A115="","",E115-F115-G115)</f>
        <v/>
      </c>
      <c r="I115" s="13" t="str">
        <f>IF(OR(A115="",D115="",H115&lt;=0,Summary!$B$3=""),"",MAX(0,Summary!$B$3-D115))</f>
        <v/>
      </c>
      <c r="J115" s="13" t="str">
        <f>IF(A115="","",IF(H115&lt;0,"Overapplied",IF(H115=0,"Settled",IF(AND(D115&lt;&gt;"",Summary!$B$3&lt;&gt;"",D115&lt;Summary!$B$3),"Overdue","Open"))))</f>
        <v/>
      </c>
    </row>
    <row r="116" spans="1:10" x14ac:dyDescent="0.25">
      <c r="A116" s="14"/>
      <c r="B116" s="14"/>
      <c r="C116" s="15"/>
      <c r="D116" s="15"/>
      <c r="E116" s="16"/>
      <c r="F116" s="16"/>
      <c r="G116" s="16"/>
      <c r="H116" s="12" t="str">
        <f>IF(A116="","",E116-F116-G116)</f>
        <v/>
      </c>
      <c r="I116" s="13" t="str">
        <f>IF(OR(A116="",D116="",H116&lt;=0,Summary!$B$3=""),"",MAX(0,Summary!$B$3-D116))</f>
        <v/>
      </c>
      <c r="J116" s="13" t="str">
        <f>IF(A116="","",IF(H116&lt;0,"Overapplied",IF(H116=0,"Settled",IF(AND(D116&lt;&gt;"",Summary!$B$3&lt;&gt;"",D116&lt;Summary!$B$3),"Overdue","Open"))))</f>
        <v/>
      </c>
    </row>
    <row r="117" spans="1:10" x14ac:dyDescent="0.25">
      <c r="A117" s="14"/>
      <c r="B117" s="14"/>
      <c r="C117" s="15"/>
      <c r="D117" s="15"/>
      <c r="E117" s="16"/>
      <c r="F117" s="16"/>
      <c r="G117" s="16"/>
      <c r="H117" s="12" t="str">
        <f>IF(A117="","",E117-F117-G117)</f>
        <v/>
      </c>
      <c r="I117" s="13" t="str">
        <f>IF(OR(A117="",D117="",H117&lt;=0,Summary!$B$3=""),"",MAX(0,Summary!$B$3-D117))</f>
        <v/>
      </c>
      <c r="J117" s="13" t="str">
        <f>IF(A117="","",IF(H117&lt;0,"Overapplied",IF(H117=0,"Settled",IF(AND(D117&lt;&gt;"",Summary!$B$3&lt;&gt;"",D117&lt;Summary!$B$3),"Overdue","Open"))))</f>
        <v/>
      </c>
    </row>
    <row r="118" spans="1:10" x14ac:dyDescent="0.25">
      <c r="A118" s="14"/>
      <c r="B118" s="14"/>
      <c r="C118" s="15"/>
      <c r="D118" s="15"/>
      <c r="E118" s="16"/>
      <c r="F118" s="16"/>
      <c r="G118" s="16"/>
      <c r="H118" s="12" t="str">
        <f>IF(A118="","",E118-F118-G118)</f>
        <v/>
      </c>
      <c r="I118" s="13" t="str">
        <f>IF(OR(A118="",D118="",H118&lt;=0,Summary!$B$3=""),"",MAX(0,Summary!$B$3-D118))</f>
        <v/>
      </c>
      <c r="J118" s="13" t="str">
        <f>IF(A118="","",IF(H118&lt;0,"Overapplied",IF(H118=0,"Settled",IF(AND(D118&lt;&gt;"",Summary!$B$3&lt;&gt;"",D118&lt;Summary!$B$3),"Overdue","Open"))))</f>
        <v/>
      </c>
    </row>
    <row r="119" spans="1:10" x14ac:dyDescent="0.25">
      <c r="A119" s="14"/>
      <c r="B119" s="14"/>
      <c r="C119" s="15"/>
      <c r="D119" s="15"/>
      <c r="E119" s="16"/>
      <c r="F119" s="16"/>
      <c r="G119" s="16"/>
      <c r="H119" s="12" t="str">
        <f>IF(A119="","",E119-F119-G119)</f>
        <v/>
      </c>
      <c r="I119" s="13" t="str">
        <f>IF(OR(A119="",D119="",H119&lt;=0,Summary!$B$3=""),"",MAX(0,Summary!$B$3-D119))</f>
        <v/>
      </c>
      <c r="J119" s="13" t="str">
        <f>IF(A119="","",IF(H119&lt;0,"Overapplied",IF(H119=0,"Settled",IF(AND(D119&lt;&gt;"",Summary!$B$3&lt;&gt;"",D119&lt;Summary!$B$3),"Overdue","Open"))))</f>
        <v/>
      </c>
    </row>
    <row r="120" spans="1:10" x14ac:dyDescent="0.25">
      <c r="A120" s="14"/>
      <c r="B120" s="14"/>
      <c r="C120" s="15"/>
      <c r="D120" s="15"/>
      <c r="E120" s="16"/>
      <c r="F120" s="16"/>
      <c r="G120" s="16"/>
      <c r="H120" s="12" t="str">
        <f>IF(A120="","",E120-F120-G120)</f>
        <v/>
      </c>
      <c r="I120" s="13" t="str">
        <f>IF(OR(A120="",D120="",H120&lt;=0,Summary!$B$3=""),"",MAX(0,Summary!$B$3-D120))</f>
        <v/>
      </c>
      <c r="J120" s="13" t="str">
        <f>IF(A120="","",IF(H120&lt;0,"Overapplied",IF(H120=0,"Settled",IF(AND(D120&lt;&gt;"",Summary!$B$3&lt;&gt;"",D120&lt;Summary!$B$3),"Overdue","Open"))))</f>
        <v/>
      </c>
    </row>
    <row r="121" spans="1:10" x14ac:dyDescent="0.25">
      <c r="A121" s="14"/>
      <c r="B121" s="14"/>
      <c r="C121" s="15"/>
      <c r="D121" s="15"/>
      <c r="E121" s="16"/>
      <c r="F121" s="16"/>
      <c r="G121" s="16"/>
      <c r="H121" s="12" t="str">
        <f>IF(A121="","",E121-F121-G121)</f>
        <v/>
      </c>
      <c r="I121" s="13" t="str">
        <f>IF(OR(A121="",D121="",H121&lt;=0,Summary!$B$3=""),"",MAX(0,Summary!$B$3-D121))</f>
        <v/>
      </c>
      <c r="J121" s="13" t="str">
        <f>IF(A121="","",IF(H121&lt;0,"Overapplied",IF(H121=0,"Settled",IF(AND(D121&lt;&gt;"",Summary!$B$3&lt;&gt;"",D121&lt;Summary!$B$3),"Overdue","Open"))))</f>
        <v/>
      </c>
    </row>
    <row r="122" spans="1:10" x14ac:dyDescent="0.25">
      <c r="A122" s="14"/>
      <c r="B122" s="14"/>
      <c r="C122" s="15"/>
      <c r="D122" s="15"/>
      <c r="E122" s="16"/>
      <c r="F122" s="16"/>
      <c r="G122" s="16"/>
      <c r="H122" s="12" t="str">
        <f>IF(A122="","",E122-F122-G122)</f>
        <v/>
      </c>
      <c r="I122" s="13" t="str">
        <f>IF(OR(A122="",D122="",H122&lt;=0,Summary!$B$3=""),"",MAX(0,Summary!$B$3-D122))</f>
        <v/>
      </c>
      <c r="J122" s="13" t="str">
        <f>IF(A122="","",IF(H122&lt;0,"Overapplied",IF(H122=0,"Settled",IF(AND(D122&lt;&gt;"",Summary!$B$3&lt;&gt;"",D122&lt;Summary!$B$3),"Overdue","Open"))))</f>
        <v/>
      </c>
    </row>
    <row r="123" spans="1:10" x14ac:dyDescent="0.25">
      <c r="A123" s="14"/>
      <c r="B123" s="14"/>
      <c r="C123" s="15"/>
      <c r="D123" s="15"/>
      <c r="E123" s="16"/>
      <c r="F123" s="16"/>
      <c r="G123" s="16"/>
      <c r="H123" s="12" t="str">
        <f>IF(A123="","",E123-F123-G123)</f>
        <v/>
      </c>
      <c r="I123" s="13" t="str">
        <f>IF(OR(A123="",D123="",H123&lt;=0,Summary!$B$3=""),"",MAX(0,Summary!$B$3-D123))</f>
        <v/>
      </c>
      <c r="J123" s="13" t="str">
        <f>IF(A123="","",IF(H123&lt;0,"Overapplied",IF(H123=0,"Settled",IF(AND(D123&lt;&gt;"",Summary!$B$3&lt;&gt;"",D123&lt;Summary!$B$3),"Overdue","Open"))))</f>
        <v/>
      </c>
    </row>
    <row r="124" spans="1:10" x14ac:dyDescent="0.25">
      <c r="A124" s="14"/>
      <c r="B124" s="14"/>
      <c r="C124" s="15"/>
      <c r="D124" s="15"/>
      <c r="E124" s="16"/>
      <c r="F124" s="16"/>
      <c r="G124" s="16"/>
      <c r="H124" s="12" t="str">
        <f>IF(A124="","",E124-F124-G124)</f>
        <v/>
      </c>
      <c r="I124" s="13" t="str">
        <f>IF(OR(A124="",D124="",H124&lt;=0,Summary!$B$3=""),"",MAX(0,Summary!$B$3-D124))</f>
        <v/>
      </c>
      <c r="J124" s="13" t="str">
        <f>IF(A124="","",IF(H124&lt;0,"Overapplied",IF(H124=0,"Settled",IF(AND(D124&lt;&gt;"",Summary!$B$3&lt;&gt;"",D124&lt;Summary!$B$3),"Overdue","Open"))))</f>
        <v/>
      </c>
    </row>
    <row r="125" spans="1:10" x14ac:dyDescent="0.25">
      <c r="A125" s="14"/>
      <c r="B125" s="14"/>
      <c r="C125" s="15"/>
      <c r="D125" s="15"/>
      <c r="E125" s="16"/>
      <c r="F125" s="16"/>
      <c r="G125" s="16"/>
      <c r="H125" s="12" t="str">
        <f>IF(A125="","",E125-F125-G125)</f>
        <v/>
      </c>
      <c r="I125" s="13" t="str">
        <f>IF(OR(A125="",D125="",H125&lt;=0,Summary!$B$3=""),"",MAX(0,Summary!$B$3-D125))</f>
        <v/>
      </c>
      <c r="J125" s="13" t="str">
        <f>IF(A125="","",IF(H125&lt;0,"Overapplied",IF(H125=0,"Settled",IF(AND(D125&lt;&gt;"",Summary!$B$3&lt;&gt;"",D125&lt;Summary!$B$3),"Overdue","Open"))))</f>
        <v/>
      </c>
    </row>
    <row r="126" spans="1:10" x14ac:dyDescent="0.25">
      <c r="A126" s="14"/>
      <c r="B126" s="14"/>
      <c r="C126" s="15"/>
      <c r="D126" s="15"/>
      <c r="E126" s="16"/>
      <c r="F126" s="16"/>
      <c r="G126" s="16"/>
      <c r="H126" s="12" t="str">
        <f>IF(A126="","",E126-F126-G126)</f>
        <v/>
      </c>
      <c r="I126" s="13" t="str">
        <f>IF(OR(A126="",D126="",H126&lt;=0,Summary!$B$3=""),"",MAX(0,Summary!$B$3-D126))</f>
        <v/>
      </c>
      <c r="J126" s="13" t="str">
        <f>IF(A126="","",IF(H126&lt;0,"Overapplied",IF(H126=0,"Settled",IF(AND(D126&lt;&gt;"",Summary!$B$3&lt;&gt;"",D126&lt;Summary!$B$3),"Overdue","Open"))))</f>
        <v/>
      </c>
    </row>
    <row r="127" spans="1:10" x14ac:dyDescent="0.25">
      <c r="A127" s="14"/>
      <c r="B127" s="14"/>
      <c r="C127" s="15"/>
      <c r="D127" s="15"/>
      <c r="E127" s="16"/>
      <c r="F127" s="16"/>
      <c r="G127" s="16"/>
      <c r="H127" s="12" t="str">
        <f>IF(A127="","",E127-F127-G127)</f>
        <v/>
      </c>
      <c r="I127" s="13" t="str">
        <f>IF(OR(A127="",D127="",H127&lt;=0,Summary!$B$3=""),"",MAX(0,Summary!$B$3-D127))</f>
        <v/>
      </c>
      <c r="J127" s="13" t="str">
        <f>IF(A127="","",IF(H127&lt;0,"Overapplied",IF(H127=0,"Settled",IF(AND(D127&lt;&gt;"",Summary!$B$3&lt;&gt;"",D127&lt;Summary!$B$3),"Overdue","Open"))))</f>
        <v/>
      </c>
    </row>
    <row r="128" spans="1:10" x14ac:dyDescent="0.25">
      <c r="A128" s="14"/>
      <c r="B128" s="14"/>
      <c r="C128" s="15"/>
      <c r="D128" s="15"/>
      <c r="E128" s="16"/>
      <c r="F128" s="16"/>
      <c r="G128" s="16"/>
      <c r="H128" s="12" t="str">
        <f>IF(A128="","",E128-F128-G128)</f>
        <v/>
      </c>
      <c r="I128" s="13" t="str">
        <f>IF(OR(A128="",D128="",H128&lt;=0,Summary!$B$3=""),"",MAX(0,Summary!$B$3-D128))</f>
        <v/>
      </c>
      <c r="J128" s="13" t="str">
        <f>IF(A128="","",IF(H128&lt;0,"Overapplied",IF(H128=0,"Settled",IF(AND(D128&lt;&gt;"",Summary!$B$3&lt;&gt;"",D128&lt;Summary!$B$3),"Overdue","Open"))))</f>
        <v/>
      </c>
    </row>
    <row r="129" spans="1:10" x14ac:dyDescent="0.25">
      <c r="A129" s="14"/>
      <c r="B129" s="14"/>
      <c r="C129" s="15"/>
      <c r="D129" s="15"/>
      <c r="E129" s="16"/>
      <c r="F129" s="16"/>
      <c r="G129" s="16"/>
      <c r="H129" s="12" t="str">
        <f>IF(A129="","",E129-F129-G129)</f>
        <v/>
      </c>
      <c r="I129" s="13" t="str">
        <f>IF(OR(A129="",D129="",H129&lt;=0,Summary!$B$3=""),"",MAX(0,Summary!$B$3-D129))</f>
        <v/>
      </c>
      <c r="J129" s="13" t="str">
        <f>IF(A129="","",IF(H129&lt;0,"Overapplied",IF(H129=0,"Settled",IF(AND(D129&lt;&gt;"",Summary!$B$3&lt;&gt;"",D129&lt;Summary!$B$3),"Overdue","Open"))))</f>
        <v/>
      </c>
    </row>
    <row r="130" spans="1:10" x14ac:dyDescent="0.25">
      <c r="A130" s="14"/>
      <c r="B130" s="14"/>
      <c r="C130" s="15"/>
      <c r="D130" s="15"/>
      <c r="E130" s="16"/>
      <c r="F130" s="16"/>
      <c r="G130" s="16"/>
      <c r="H130" s="12" t="str">
        <f>IF(A130="","",E130-F130-G130)</f>
        <v/>
      </c>
      <c r="I130" s="13" t="str">
        <f>IF(OR(A130="",D130="",H130&lt;=0,Summary!$B$3=""),"",MAX(0,Summary!$B$3-D130))</f>
        <v/>
      </c>
      <c r="J130" s="13" t="str">
        <f>IF(A130="","",IF(H130&lt;0,"Overapplied",IF(H130=0,"Settled",IF(AND(D130&lt;&gt;"",Summary!$B$3&lt;&gt;"",D130&lt;Summary!$B$3),"Overdue","Open"))))</f>
        <v/>
      </c>
    </row>
    <row r="131" spans="1:10" x14ac:dyDescent="0.25">
      <c r="A131" s="14"/>
      <c r="B131" s="14"/>
      <c r="C131" s="15"/>
      <c r="D131" s="15"/>
      <c r="E131" s="16"/>
      <c r="F131" s="16"/>
      <c r="G131" s="16"/>
      <c r="H131" s="12" t="str">
        <f>IF(A131="","",E131-F131-G131)</f>
        <v/>
      </c>
      <c r="I131" s="13" t="str">
        <f>IF(OR(A131="",D131="",H131&lt;=0,Summary!$B$3=""),"",MAX(0,Summary!$B$3-D131))</f>
        <v/>
      </c>
      <c r="J131" s="13" t="str">
        <f>IF(A131="","",IF(H131&lt;0,"Overapplied",IF(H131=0,"Settled",IF(AND(D131&lt;&gt;"",Summary!$B$3&lt;&gt;"",D131&lt;Summary!$B$3),"Overdue","Open"))))</f>
        <v/>
      </c>
    </row>
    <row r="132" spans="1:10" x14ac:dyDescent="0.25">
      <c r="A132" s="14"/>
      <c r="B132" s="14"/>
      <c r="C132" s="15"/>
      <c r="D132" s="15"/>
      <c r="E132" s="16"/>
      <c r="F132" s="16"/>
      <c r="G132" s="16"/>
      <c r="H132" s="12" t="str">
        <f>IF(A132="","",E132-F132-G132)</f>
        <v/>
      </c>
      <c r="I132" s="13" t="str">
        <f>IF(OR(A132="",D132="",H132&lt;=0,Summary!$B$3=""),"",MAX(0,Summary!$B$3-D132))</f>
        <v/>
      </c>
      <c r="J132" s="13" t="str">
        <f>IF(A132="","",IF(H132&lt;0,"Overapplied",IF(H132=0,"Settled",IF(AND(D132&lt;&gt;"",Summary!$B$3&lt;&gt;"",D132&lt;Summary!$B$3),"Overdue","Open"))))</f>
        <v/>
      </c>
    </row>
    <row r="133" spans="1:10" x14ac:dyDescent="0.25">
      <c r="A133" s="14"/>
      <c r="B133" s="14"/>
      <c r="C133" s="15"/>
      <c r="D133" s="15"/>
      <c r="E133" s="16"/>
      <c r="F133" s="16"/>
      <c r="G133" s="16"/>
      <c r="H133" s="12" t="str">
        <f>IF(A133="","",E133-F133-G133)</f>
        <v/>
      </c>
      <c r="I133" s="13" t="str">
        <f>IF(OR(A133="",D133="",H133&lt;=0,Summary!$B$3=""),"",MAX(0,Summary!$B$3-D133))</f>
        <v/>
      </c>
      <c r="J133" s="13" t="str">
        <f>IF(A133="","",IF(H133&lt;0,"Overapplied",IF(H133=0,"Settled",IF(AND(D133&lt;&gt;"",Summary!$B$3&lt;&gt;"",D133&lt;Summary!$B$3),"Overdue","Open"))))</f>
        <v/>
      </c>
    </row>
    <row r="134" spans="1:10" x14ac:dyDescent="0.25">
      <c r="A134" s="14"/>
      <c r="B134" s="14"/>
      <c r="C134" s="15"/>
      <c r="D134" s="15"/>
      <c r="E134" s="16"/>
      <c r="F134" s="16"/>
      <c r="G134" s="16"/>
      <c r="H134" s="12" t="str">
        <f>IF(A134="","",E134-F134-G134)</f>
        <v/>
      </c>
      <c r="I134" s="13" t="str">
        <f>IF(OR(A134="",D134="",H134&lt;=0,Summary!$B$3=""),"",MAX(0,Summary!$B$3-D134))</f>
        <v/>
      </c>
      <c r="J134" s="13" t="str">
        <f>IF(A134="","",IF(H134&lt;0,"Overapplied",IF(H134=0,"Settled",IF(AND(D134&lt;&gt;"",Summary!$B$3&lt;&gt;"",D134&lt;Summary!$B$3),"Overdue","Open"))))</f>
        <v/>
      </c>
    </row>
    <row r="135" spans="1:10" x14ac:dyDescent="0.25">
      <c r="A135" s="14"/>
      <c r="B135" s="14"/>
      <c r="C135" s="15"/>
      <c r="D135" s="15"/>
      <c r="E135" s="16"/>
      <c r="F135" s="16"/>
      <c r="G135" s="16"/>
      <c r="H135" s="12" t="str">
        <f>IF(A135="","",E135-F135-G135)</f>
        <v/>
      </c>
      <c r="I135" s="13" t="str">
        <f>IF(OR(A135="",D135="",H135&lt;=0,Summary!$B$3=""),"",MAX(0,Summary!$B$3-D135))</f>
        <v/>
      </c>
      <c r="J135" s="13" t="str">
        <f>IF(A135="","",IF(H135&lt;0,"Overapplied",IF(H135=0,"Settled",IF(AND(D135&lt;&gt;"",Summary!$B$3&lt;&gt;"",D135&lt;Summary!$B$3),"Overdue","Open"))))</f>
        <v/>
      </c>
    </row>
    <row r="136" spans="1:10" x14ac:dyDescent="0.25">
      <c r="A136" s="14"/>
      <c r="B136" s="14"/>
      <c r="C136" s="15"/>
      <c r="D136" s="15"/>
      <c r="E136" s="16"/>
      <c r="F136" s="16"/>
      <c r="G136" s="16"/>
      <c r="H136" s="12" t="str">
        <f>IF(A136="","",E136-F136-G136)</f>
        <v/>
      </c>
      <c r="I136" s="13" t="str">
        <f>IF(OR(A136="",D136="",H136&lt;=0,Summary!$B$3=""),"",MAX(0,Summary!$B$3-D136))</f>
        <v/>
      </c>
      <c r="J136" s="13" t="str">
        <f>IF(A136="","",IF(H136&lt;0,"Overapplied",IF(H136=0,"Settled",IF(AND(D136&lt;&gt;"",Summary!$B$3&lt;&gt;"",D136&lt;Summary!$B$3),"Overdue","Open"))))</f>
        <v/>
      </c>
    </row>
    <row r="137" spans="1:10" x14ac:dyDescent="0.25">
      <c r="A137" s="14"/>
      <c r="B137" s="14"/>
      <c r="C137" s="15"/>
      <c r="D137" s="15"/>
      <c r="E137" s="16"/>
      <c r="F137" s="16"/>
      <c r="G137" s="16"/>
      <c r="H137" s="12" t="str">
        <f>IF(A137="","",E137-F137-G137)</f>
        <v/>
      </c>
      <c r="I137" s="13" t="str">
        <f>IF(OR(A137="",D137="",H137&lt;=0,Summary!$B$3=""),"",MAX(0,Summary!$B$3-D137))</f>
        <v/>
      </c>
      <c r="J137" s="13" t="str">
        <f>IF(A137="","",IF(H137&lt;0,"Overapplied",IF(H137=0,"Settled",IF(AND(D137&lt;&gt;"",Summary!$B$3&lt;&gt;"",D137&lt;Summary!$B$3),"Overdue","Open"))))</f>
        <v/>
      </c>
    </row>
    <row r="138" spans="1:10" x14ac:dyDescent="0.25">
      <c r="A138" s="14"/>
      <c r="B138" s="14"/>
      <c r="C138" s="15"/>
      <c r="D138" s="15"/>
      <c r="E138" s="16"/>
      <c r="F138" s="16"/>
      <c r="G138" s="16"/>
      <c r="H138" s="12" t="str">
        <f>IF(A138="","",E138-F138-G138)</f>
        <v/>
      </c>
      <c r="I138" s="13" t="str">
        <f>IF(OR(A138="",D138="",H138&lt;=0,Summary!$B$3=""),"",MAX(0,Summary!$B$3-D138))</f>
        <v/>
      </c>
      <c r="J138" s="13" t="str">
        <f>IF(A138="","",IF(H138&lt;0,"Overapplied",IF(H138=0,"Settled",IF(AND(D138&lt;&gt;"",Summary!$B$3&lt;&gt;"",D138&lt;Summary!$B$3),"Overdue","Open"))))</f>
        <v/>
      </c>
    </row>
    <row r="139" spans="1:10" x14ac:dyDescent="0.25">
      <c r="A139" s="14"/>
      <c r="B139" s="14"/>
      <c r="C139" s="15"/>
      <c r="D139" s="15"/>
      <c r="E139" s="16"/>
      <c r="F139" s="16"/>
      <c r="G139" s="16"/>
      <c r="H139" s="12" t="str">
        <f>IF(A139="","",E139-F139-G139)</f>
        <v/>
      </c>
      <c r="I139" s="13" t="str">
        <f>IF(OR(A139="",D139="",H139&lt;=0,Summary!$B$3=""),"",MAX(0,Summary!$B$3-D139))</f>
        <v/>
      </c>
      <c r="J139" s="13" t="str">
        <f>IF(A139="","",IF(H139&lt;0,"Overapplied",IF(H139=0,"Settled",IF(AND(D139&lt;&gt;"",Summary!$B$3&lt;&gt;"",D139&lt;Summary!$B$3),"Overdue","Open"))))</f>
        <v/>
      </c>
    </row>
    <row r="140" spans="1:10" x14ac:dyDescent="0.25">
      <c r="A140" s="14"/>
      <c r="B140" s="14"/>
      <c r="C140" s="15"/>
      <c r="D140" s="15"/>
      <c r="E140" s="16"/>
      <c r="F140" s="16"/>
      <c r="G140" s="16"/>
      <c r="H140" s="12" t="str">
        <f>IF(A140="","",E140-F140-G140)</f>
        <v/>
      </c>
      <c r="I140" s="13" t="str">
        <f>IF(OR(A140="",D140="",H140&lt;=0,Summary!$B$3=""),"",MAX(0,Summary!$B$3-D140))</f>
        <v/>
      </c>
      <c r="J140" s="13" t="str">
        <f>IF(A140="","",IF(H140&lt;0,"Overapplied",IF(H140=0,"Settled",IF(AND(D140&lt;&gt;"",Summary!$B$3&lt;&gt;"",D140&lt;Summary!$B$3),"Overdue","Open"))))</f>
        <v/>
      </c>
    </row>
    <row r="141" spans="1:10" x14ac:dyDescent="0.25">
      <c r="A141" s="14"/>
      <c r="B141" s="14"/>
      <c r="C141" s="15"/>
      <c r="D141" s="15"/>
      <c r="E141" s="16"/>
      <c r="F141" s="16"/>
      <c r="G141" s="16"/>
      <c r="H141" s="12" t="str">
        <f>IF(A141="","",E141-F141-G141)</f>
        <v/>
      </c>
      <c r="I141" s="13" t="str">
        <f>IF(OR(A141="",D141="",H141&lt;=0,Summary!$B$3=""),"",MAX(0,Summary!$B$3-D141))</f>
        <v/>
      </c>
      <c r="J141" s="13" t="str">
        <f>IF(A141="","",IF(H141&lt;0,"Overapplied",IF(H141=0,"Settled",IF(AND(D141&lt;&gt;"",Summary!$B$3&lt;&gt;"",D141&lt;Summary!$B$3),"Overdue","Open"))))</f>
        <v/>
      </c>
    </row>
    <row r="142" spans="1:10" x14ac:dyDescent="0.25">
      <c r="A142" s="14"/>
      <c r="B142" s="14"/>
      <c r="C142" s="15"/>
      <c r="D142" s="15"/>
      <c r="E142" s="16"/>
      <c r="F142" s="16"/>
      <c r="G142" s="16"/>
      <c r="H142" s="12" t="str">
        <f>IF(A142="","",E142-F142-G142)</f>
        <v/>
      </c>
      <c r="I142" s="13" t="str">
        <f>IF(OR(A142="",D142="",H142&lt;=0,Summary!$B$3=""),"",MAX(0,Summary!$B$3-D142))</f>
        <v/>
      </c>
      <c r="J142" s="13" t="str">
        <f>IF(A142="","",IF(H142&lt;0,"Overapplied",IF(H142=0,"Settled",IF(AND(D142&lt;&gt;"",Summary!$B$3&lt;&gt;"",D142&lt;Summary!$B$3),"Overdue","Open"))))</f>
        <v/>
      </c>
    </row>
    <row r="143" spans="1:10" x14ac:dyDescent="0.25">
      <c r="A143" s="14"/>
      <c r="B143" s="14"/>
      <c r="C143" s="15"/>
      <c r="D143" s="15"/>
      <c r="E143" s="16"/>
      <c r="F143" s="16"/>
      <c r="G143" s="16"/>
      <c r="H143" s="12" t="str">
        <f>IF(A143="","",E143-F143-G143)</f>
        <v/>
      </c>
      <c r="I143" s="13" t="str">
        <f>IF(OR(A143="",D143="",H143&lt;=0,Summary!$B$3=""),"",MAX(0,Summary!$B$3-D143))</f>
        <v/>
      </c>
      <c r="J143" s="13" t="str">
        <f>IF(A143="","",IF(H143&lt;0,"Overapplied",IF(H143=0,"Settled",IF(AND(D143&lt;&gt;"",Summary!$B$3&lt;&gt;"",D143&lt;Summary!$B$3),"Overdue","Open"))))</f>
        <v/>
      </c>
    </row>
    <row r="144" spans="1:10" x14ac:dyDescent="0.25">
      <c r="A144" s="14"/>
      <c r="B144" s="14"/>
      <c r="C144" s="15"/>
      <c r="D144" s="15"/>
      <c r="E144" s="16"/>
      <c r="F144" s="16"/>
      <c r="G144" s="16"/>
      <c r="H144" s="12" t="str">
        <f>IF(A144="","",E144-F144-G144)</f>
        <v/>
      </c>
      <c r="I144" s="13" t="str">
        <f>IF(OR(A144="",D144="",H144&lt;=0,Summary!$B$3=""),"",MAX(0,Summary!$B$3-D144))</f>
        <v/>
      </c>
      <c r="J144" s="13" t="str">
        <f>IF(A144="","",IF(H144&lt;0,"Overapplied",IF(H144=0,"Settled",IF(AND(D144&lt;&gt;"",Summary!$B$3&lt;&gt;"",D144&lt;Summary!$B$3),"Overdue","Open"))))</f>
        <v/>
      </c>
    </row>
    <row r="145" spans="1:10" x14ac:dyDescent="0.25">
      <c r="A145" s="14"/>
      <c r="B145" s="14"/>
      <c r="C145" s="15"/>
      <c r="D145" s="15"/>
      <c r="E145" s="16"/>
      <c r="F145" s="16"/>
      <c r="G145" s="16"/>
      <c r="H145" s="12" t="str">
        <f>IF(A145="","",E145-F145-G145)</f>
        <v/>
      </c>
      <c r="I145" s="13" t="str">
        <f>IF(OR(A145="",D145="",H145&lt;=0,Summary!$B$3=""),"",MAX(0,Summary!$B$3-D145))</f>
        <v/>
      </c>
      <c r="J145" s="13" t="str">
        <f>IF(A145="","",IF(H145&lt;0,"Overapplied",IF(H145=0,"Settled",IF(AND(D145&lt;&gt;"",Summary!$B$3&lt;&gt;"",D145&lt;Summary!$B$3),"Overdue","Open"))))</f>
        <v/>
      </c>
    </row>
    <row r="146" spans="1:10" x14ac:dyDescent="0.25">
      <c r="A146" s="14"/>
      <c r="B146" s="14"/>
      <c r="C146" s="15"/>
      <c r="D146" s="15"/>
      <c r="E146" s="16"/>
      <c r="F146" s="16"/>
      <c r="G146" s="16"/>
      <c r="H146" s="12" t="str">
        <f>IF(A146="","",E146-F146-G146)</f>
        <v/>
      </c>
      <c r="I146" s="13" t="str">
        <f>IF(OR(A146="",D146="",H146&lt;=0,Summary!$B$3=""),"",MAX(0,Summary!$B$3-D146))</f>
        <v/>
      </c>
      <c r="J146" s="13" t="str">
        <f>IF(A146="","",IF(H146&lt;0,"Overapplied",IF(H146=0,"Settled",IF(AND(D146&lt;&gt;"",Summary!$B$3&lt;&gt;"",D146&lt;Summary!$B$3),"Overdue","Open"))))</f>
        <v/>
      </c>
    </row>
    <row r="147" spans="1:10" x14ac:dyDescent="0.25">
      <c r="A147" s="14"/>
      <c r="B147" s="14"/>
      <c r="C147" s="15"/>
      <c r="D147" s="15"/>
      <c r="E147" s="16"/>
      <c r="F147" s="16"/>
      <c r="G147" s="16"/>
      <c r="H147" s="12" t="str">
        <f>IF(A147="","",E147-F147-G147)</f>
        <v/>
      </c>
      <c r="I147" s="13" t="str">
        <f>IF(OR(A147="",D147="",H147&lt;=0,Summary!$B$3=""),"",MAX(0,Summary!$B$3-D147))</f>
        <v/>
      </c>
      <c r="J147" s="13" t="str">
        <f>IF(A147="","",IF(H147&lt;0,"Overapplied",IF(H147=0,"Settled",IF(AND(D147&lt;&gt;"",Summary!$B$3&lt;&gt;"",D147&lt;Summary!$B$3),"Overdue","Open"))))</f>
        <v/>
      </c>
    </row>
    <row r="148" spans="1:10" x14ac:dyDescent="0.25">
      <c r="A148" s="14"/>
      <c r="B148" s="14"/>
      <c r="C148" s="15"/>
      <c r="D148" s="15"/>
      <c r="E148" s="16"/>
      <c r="F148" s="16"/>
      <c r="G148" s="16"/>
      <c r="H148" s="12" t="str">
        <f>IF(A148="","",E148-F148-G148)</f>
        <v/>
      </c>
      <c r="I148" s="13" t="str">
        <f>IF(OR(A148="",D148="",H148&lt;=0,Summary!$B$3=""),"",MAX(0,Summary!$B$3-D148))</f>
        <v/>
      </c>
      <c r="J148" s="13" t="str">
        <f>IF(A148="","",IF(H148&lt;0,"Overapplied",IF(H148=0,"Settled",IF(AND(D148&lt;&gt;"",Summary!$B$3&lt;&gt;"",D148&lt;Summary!$B$3),"Overdue","Open"))))</f>
        <v/>
      </c>
    </row>
    <row r="149" spans="1:10" x14ac:dyDescent="0.25">
      <c r="A149" s="14"/>
      <c r="B149" s="14"/>
      <c r="C149" s="15"/>
      <c r="D149" s="15"/>
      <c r="E149" s="16"/>
      <c r="F149" s="16"/>
      <c r="G149" s="16"/>
      <c r="H149" s="12" t="str">
        <f>IF(A149="","",E149-F149-G149)</f>
        <v/>
      </c>
      <c r="I149" s="13" t="str">
        <f>IF(OR(A149="",D149="",H149&lt;=0,Summary!$B$3=""),"",MAX(0,Summary!$B$3-D149))</f>
        <v/>
      </c>
      <c r="J149" s="13" t="str">
        <f>IF(A149="","",IF(H149&lt;0,"Overapplied",IF(H149=0,"Settled",IF(AND(D149&lt;&gt;"",Summary!$B$3&lt;&gt;"",D149&lt;Summary!$B$3),"Overdue","Open"))))</f>
        <v/>
      </c>
    </row>
    <row r="150" spans="1:10" x14ac:dyDescent="0.25">
      <c r="A150" s="14"/>
      <c r="B150" s="14"/>
      <c r="C150" s="15"/>
      <c r="D150" s="15"/>
      <c r="E150" s="16"/>
      <c r="F150" s="16"/>
      <c r="G150" s="16"/>
      <c r="H150" s="12" t="str">
        <f>IF(A150="","",E150-F150-G150)</f>
        <v/>
      </c>
      <c r="I150" s="13" t="str">
        <f>IF(OR(A150="",D150="",H150&lt;=0,Summary!$B$3=""),"",MAX(0,Summary!$B$3-D150))</f>
        <v/>
      </c>
      <c r="J150" s="13" t="str">
        <f>IF(A150="","",IF(H150&lt;0,"Overapplied",IF(H150=0,"Settled",IF(AND(D150&lt;&gt;"",Summary!$B$3&lt;&gt;"",D150&lt;Summary!$B$3),"Overdue","Open"))))</f>
        <v/>
      </c>
    </row>
    <row r="151" spans="1:10" x14ac:dyDescent="0.25">
      <c r="A151" s="14"/>
      <c r="B151" s="14"/>
      <c r="C151" s="15"/>
      <c r="D151" s="15"/>
      <c r="E151" s="16"/>
      <c r="F151" s="16"/>
      <c r="G151" s="16"/>
      <c r="H151" s="12" t="str">
        <f>IF(A151="","",E151-F151-G151)</f>
        <v/>
      </c>
      <c r="I151" s="13" t="str">
        <f>IF(OR(A151="",D151="",H151&lt;=0,Summary!$B$3=""),"",MAX(0,Summary!$B$3-D151))</f>
        <v/>
      </c>
      <c r="J151" s="13" t="str">
        <f>IF(A151="","",IF(H151&lt;0,"Overapplied",IF(H151=0,"Settled",IF(AND(D151&lt;&gt;"",Summary!$B$3&lt;&gt;"",D151&lt;Summary!$B$3),"Overdue","Open"))))</f>
        <v/>
      </c>
    </row>
    <row r="152" spans="1:10" x14ac:dyDescent="0.25">
      <c r="A152" s="14"/>
      <c r="B152" s="14"/>
      <c r="C152" s="15"/>
      <c r="D152" s="15"/>
      <c r="E152" s="16"/>
      <c r="F152" s="16"/>
      <c r="G152" s="16"/>
      <c r="H152" s="12" t="str">
        <f>IF(A152="","",E152-F152-G152)</f>
        <v/>
      </c>
      <c r="I152" s="13" t="str">
        <f>IF(OR(A152="",D152="",H152&lt;=0,Summary!$B$3=""),"",MAX(0,Summary!$B$3-D152))</f>
        <v/>
      </c>
      <c r="J152" s="13" t="str">
        <f>IF(A152="","",IF(H152&lt;0,"Overapplied",IF(H152=0,"Settled",IF(AND(D152&lt;&gt;"",Summary!$B$3&lt;&gt;"",D152&lt;Summary!$B$3),"Overdue","Open"))))</f>
        <v/>
      </c>
    </row>
    <row r="153" spans="1:10" x14ac:dyDescent="0.25">
      <c r="A153" s="14"/>
      <c r="B153" s="14"/>
      <c r="C153" s="15"/>
      <c r="D153" s="15"/>
      <c r="E153" s="16"/>
      <c r="F153" s="16"/>
      <c r="G153" s="16"/>
      <c r="H153" s="12" t="str">
        <f>IF(A153="","",E153-F153-G153)</f>
        <v/>
      </c>
      <c r="I153" s="13" t="str">
        <f>IF(OR(A153="",D153="",H153&lt;=0,Summary!$B$3=""),"",MAX(0,Summary!$B$3-D153))</f>
        <v/>
      </c>
      <c r="J153" s="13" t="str">
        <f>IF(A153="","",IF(H153&lt;0,"Overapplied",IF(H153=0,"Settled",IF(AND(D153&lt;&gt;"",Summary!$B$3&lt;&gt;"",D153&lt;Summary!$B$3),"Overdue","Open"))))</f>
        <v/>
      </c>
    </row>
    <row r="154" spans="1:10" x14ac:dyDescent="0.25">
      <c r="A154" s="14"/>
      <c r="B154" s="14"/>
      <c r="C154" s="15"/>
      <c r="D154" s="15"/>
      <c r="E154" s="16"/>
      <c r="F154" s="16"/>
      <c r="G154" s="16"/>
      <c r="H154" s="12" t="str">
        <f>IF(A154="","",E154-F154-G154)</f>
        <v/>
      </c>
      <c r="I154" s="13" t="str">
        <f>IF(OR(A154="",D154="",H154&lt;=0,Summary!$B$3=""),"",MAX(0,Summary!$B$3-D154))</f>
        <v/>
      </c>
      <c r="J154" s="13" t="str">
        <f>IF(A154="","",IF(H154&lt;0,"Overapplied",IF(H154=0,"Settled",IF(AND(D154&lt;&gt;"",Summary!$B$3&lt;&gt;"",D154&lt;Summary!$B$3),"Overdue","Open"))))</f>
        <v/>
      </c>
    </row>
    <row r="155" spans="1:10" x14ac:dyDescent="0.25">
      <c r="A155" s="14"/>
      <c r="B155" s="14"/>
      <c r="C155" s="15"/>
      <c r="D155" s="15"/>
      <c r="E155" s="16"/>
      <c r="F155" s="16"/>
      <c r="G155" s="16"/>
      <c r="H155" s="12" t="str">
        <f>IF(A155="","",E155-F155-G155)</f>
        <v/>
      </c>
      <c r="I155" s="13" t="str">
        <f>IF(OR(A155="",D155="",H155&lt;=0,Summary!$B$3=""),"",MAX(0,Summary!$B$3-D155))</f>
        <v/>
      </c>
      <c r="J155" s="13" t="str">
        <f>IF(A155="","",IF(H155&lt;0,"Overapplied",IF(H155=0,"Settled",IF(AND(D155&lt;&gt;"",Summary!$B$3&lt;&gt;"",D155&lt;Summary!$B$3),"Overdue","Open"))))</f>
        <v/>
      </c>
    </row>
    <row r="156" spans="1:10" x14ac:dyDescent="0.25">
      <c r="A156" s="14"/>
      <c r="B156" s="14"/>
      <c r="C156" s="15"/>
      <c r="D156" s="15"/>
      <c r="E156" s="16"/>
      <c r="F156" s="16"/>
      <c r="G156" s="16"/>
      <c r="H156" s="12" t="str">
        <f>IF(A156="","",E156-F156-G156)</f>
        <v/>
      </c>
      <c r="I156" s="13" t="str">
        <f>IF(OR(A156="",D156="",H156&lt;=0,Summary!$B$3=""),"",MAX(0,Summary!$B$3-D156))</f>
        <v/>
      </c>
      <c r="J156" s="13" t="str">
        <f>IF(A156="","",IF(H156&lt;0,"Overapplied",IF(H156=0,"Settled",IF(AND(D156&lt;&gt;"",Summary!$B$3&lt;&gt;"",D156&lt;Summary!$B$3),"Overdue","Open"))))</f>
        <v/>
      </c>
    </row>
    <row r="157" spans="1:10" x14ac:dyDescent="0.25">
      <c r="A157" s="14"/>
      <c r="B157" s="14"/>
      <c r="C157" s="15"/>
      <c r="D157" s="15"/>
      <c r="E157" s="16"/>
      <c r="F157" s="16"/>
      <c r="G157" s="16"/>
      <c r="H157" s="12" t="str">
        <f>IF(A157="","",E157-F157-G157)</f>
        <v/>
      </c>
      <c r="I157" s="13" t="str">
        <f>IF(OR(A157="",D157="",H157&lt;=0,Summary!$B$3=""),"",MAX(0,Summary!$B$3-D157))</f>
        <v/>
      </c>
      <c r="J157" s="13" t="str">
        <f>IF(A157="","",IF(H157&lt;0,"Overapplied",IF(H157=0,"Settled",IF(AND(D157&lt;&gt;"",Summary!$B$3&lt;&gt;"",D157&lt;Summary!$B$3),"Overdue","Open"))))</f>
        <v/>
      </c>
    </row>
    <row r="158" spans="1:10" x14ac:dyDescent="0.25">
      <c r="A158" s="14"/>
      <c r="B158" s="14"/>
      <c r="C158" s="15"/>
      <c r="D158" s="15"/>
      <c r="E158" s="16"/>
      <c r="F158" s="16"/>
      <c r="G158" s="16"/>
      <c r="H158" s="12" t="str">
        <f>IF(A158="","",E158-F158-G158)</f>
        <v/>
      </c>
      <c r="I158" s="13" t="str">
        <f>IF(OR(A158="",D158="",H158&lt;=0,Summary!$B$3=""),"",MAX(0,Summary!$B$3-D158))</f>
        <v/>
      </c>
      <c r="J158" s="13" t="str">
        <f>IF(A158="","",IF(H158&lt;0,"Overapplied",IF(H158=0,"Settled",IF(AND(D158&lt;&gt;"",Summary!$B$3&lt;&gt;"",D158&lt;Summary!$B$3),"Overdue","Open"))))</f>
        <v/>
      </c>
    </row>
    <row r="159" spans="1:10" x14ac:dyDescent="0.25">
      <c r="A159" s="14"/>
      <c r="B159" s="14"/>
      <c r="C159" s="15"/>
      <c r="D159" s="15"/>
      <c r="E159" s="16"/>
      <c r="F159" s="16"/>
      <c r="G159" s="16"/>
      <c r="H159" s="12" t="str">
        <f>IF(A159="","",E159-F159-G159)</f>
        <v/>
      </c>
      <c r="I159" s="13" t="str">
        <f>IF(OR(A159="",D159="",H159&lt;=0,Summary!$B$3=""),"",MAX(0,Summary!$B$3-D159))</f>
        <v/>
      </c>
      <c r="J159" s="13" t="str">
        <f>IF(A159="","",IF(H159&lt;0,"Overapplied",IF(H159=0,"Settled",IF(AND(D159&lt;&gt;"",Summary!$B$3&lt;&gt;"",D159&lt;Summary!$B$3),"Overdue","Open"))))</f>
        <v/>
      </c>
    </row>
    <row r="160" spans="1:10" x14ac:dyDescent="0.25">
      <c r="A160" s="14"/>
      <c r="B160" s="14"/>
      <c r="C160" s="15"/>
      <c r="D160" s="15"/>
      <c r="E160" s="16"/>
      <c r="F160" s="16"/>
      <c r="G160" s="16"/>
      <c r="H160" s="12" t="str">
        <f>IF(A160="","",E160-F160-G160)</f>
        <v/>
      </c>
      <c r="I160" s="13" t="str">
        <f>IF(OR(A160="",D160="",H160&lt;=0,Summary!$B$3=""),"",MAX(0,Summary!$B$3-D160))</f>
        <v/>
      </c>
      <c r="J160" s="13" t="str">
        <f>IF(A160="","",IF(H160&lt;0,"Overapplied",IF(H160=0,"Settled",IF(AND(D160&lt;&gt;"",Summary!$B$3&lt;&gt;"",D160&lt;Summary!$B$3),"Overdue","Open"))))</f>
        <v/>
      </c>
    </row>
    <row r="161" spans="1:10" x14ac:dyDescent="0.25">
      <c r="A161" s="14"/>
      <c r="B161" s="14"/>
      <c r="C161" s="15"/>
      <c r="D161" s="15"/>
      <c r="E161" s="16"/>
      <c r="F161" s="16"/>
      <c r="G161" s="16"/>
      <c r="H161" s="12" t="str">
        <f>IF(A161="","",E161-F161-G161)</f>
        <v/>
      </c>
      <c r="I161" s="13" t="str">
        <f>IF(OR(A161="",D161="",H161&lt;=0,Summary!$B$3=""),"",MAX(0,Summary!$B$3-D161))</f>
        <v/>
      </c>
      <c r="J161" s="13" t="str">
        <f>IF(A161="","",IF(H161&lt;0,"Overapplied",IF(H161=0,"Settled",IF(AND(D161&lt;&gt;"",Summary!$B$3&lt;&gt;"",D161&lt;Summary!$B$3),"Overdue","Open"))))</f>
        <v/>
      </c>
    </row>
    <row r="162" spans="1:10" x14ac:dyDescent="0.25">
      <c r="A162" s="14"/>
      <c r="B162" s="14"/>
      <c r="C162" s="15"/>
      <c r="D162" s="15"/>
      <c r="E162" s="16"/>
      <c r="F162" s="16"/>
      <c r="G162" s="16"/>
      <c r="H162" s="12" t="str">
        <f>IF(A162="","",E162-F162-G162)</f>
        <v/>
      </c>
      <c r="I162" s="13" t="str">
        <f>IF(OR(A162="",D162="",H162&lt;=0,Summary!$B$3=""),"",MAX(0,Summary!$B$3-D162))</f>
        <v/>
      </c>
      <c r="J162" s="13" t="str">
        <f>IF(A162="","",IF(H162&lt;0,"Overapplied",IF(H162=0,"Settled",IF(AND(D162&lt;&gt;"",Summary!$B$3&lt;&gt;"",D162&lt;Summary!$B$3),"Overdue","Open"))))</f>
        <v/>
      </c>
    </row>
    <row r="163" spans="1:10" x14ac:dyDescent="0.25">
      <c r="A163" s="14"/>
      <c r="B163" s="14"/>
      <c r="C163" s="15"/>
      <c r="D163" s="15"/>
      <c r="E163" s="16"/>
      <c r="F163" s="16"/>
      <c r="G163" s="16"/>
      <c r="H163" s="12" t="str">
        <f>IF(A163="","",E163-F163-G163)</f>
        <v/>
      </c>
      <c r="I163" s="13" t="str">
        <f>IF(OR(A163="",D163="",H163&lt;=0,Summary!$B$3=""),"",MAX(0,Summary!$B$3-D163))</f>
        <v/>
      </c>
      <c r="J163" s="13" t="str">
        <f>IF(A163="","",IF(H163&lt;0,"Overapplied",IF(H163=0,"Settled",IF(AND(D163&lt;&gt;"",Summary!$B$3&lt;&gt;"",D163&lt;Summary!$B$3),"Overdue","Open"))))</f>
        <v/>
      </c>
    </row>
    <row r="164" spans="1:10" x14ac:dyDescent="0.25">
      <c r="A164" s="14"/>
      <c r="B164" s="14"/>
      <c r="C164" s="15"/>
      <c r="D164" s="15"/>
      <c r="E164" s="16"/>
      <c r="F164" s="16"/>
      <c r="G164" s="16"/>
      <c r="H164" s="12" t="str">
        <f>IF(A164="","",E164-F164-G164)</f>
        <v/>
      </c>
      <c r="I164" s="13" t="str">
        <f>IF(OR(A164="",D164="",H164&lt;=0,Summary!$B$3=""),"",MAX(0,Summary!$B$3-D164))</f>
        <v/>
      </c>
      <c r="J164" s="13" t="str">
        <f>IF(A164="","",IF(H164&lt;0,"Overapplied",IF(H164=0,"Settled",IF(AND(D164&lt;&gt;"",Summary!$B$3&lt;&gt;"",D164&lt;Summary!$B$3),"Overdue","Open"))))</f>
        <v/>
      </c>
    </row>
    <row r="165" spans="1:10" x14ac:dyDescent="0.25">
      <c r="A165" s="14"/>
      <c r="B165" s="14"/>
      <c r="C165" s="15"/>
      <c r="D165" s="15"/>
      <c r="E165" s="16"/>
      <c r="F165" s="16"/>
      <c r="G165" s="16"/>
      <c r="H165" s="12" t="str">
        <f>IF(A165="","",E165-F165-G165)</f>
        <v/>
      </c>
      <c r="I165" s="13" t="str">
        <f>IF(OR(A165="",D165="",H165&lt;=0,Summary!$B$3=""),"",MAX(0,Summary!$B$3-D165))</f>
        <v/>
      </c>
      <c r="J165" s="13" t="str">
        <f>IF(A165="","",IF(H165&lt;0,"Overapplied",IF(H165=0,"Settled",IF(AND(D165&lt;&gt;"",Summary!$B$3&lt;&gt;"",D165&lt;Summary!$B$3),"Overdue","Open"))))</f>
        <v/>
      </c>
    </row>
    <row r="166" spans="1:10" x14ac:dyDescent="0.25">
      <c r="A166" s="14"/>
      <c r="B166" s="14"/>
      <c r="C166" s="15"/>
      <c r="D166" s="15"/>
      <c r="E166" s="16"/>
      <c r="F166" s="16"/>
      <c r="G166" s="16"/>
      <c r="H166" s="12" t="str">
        <f>IF(A166="","",E166-F166-G166)</f>
        <v/>
      </c>
      <c r="I166" s="13" t="str">
        <f>IF(OR(A166="",D166="",H166&lt;=0,Summary!$B$3=""),"",MAX(0,Summary!$B$3-D166))</f>
        <v/>
      </c>
      <c r="J166" s="13" t="str">
        <f>IF(A166="","",IF(H166&lt;0,"Overapplied",IF(H166=0,"Settled",IF(AND(D166&lt;&gt;"",Summary!$B$3&lt;&gt;"",D166&lt;Summary!$B$3),"Overdue","Open"))))</f>
        <v/>
      </c>
    </row>
    <row r="167" spans="1:10" x14ac:dyDescent="0.25">
      <c r="A167" s="14"/>
      <c r="B167" s="14"/>
      <c r="C167" s="15"/>
      <c r="D167" s="15"/>
      <c r="E167" s="16"/>
      <c r="F167" s="16"/>
      <c r="G167" s="16"/>
      <c r="H167" s="12" t="str">
        <f>IF(A167="","",E167-F167-G167)</f>
        <v/>
      </c>
      <c r="I167" s="13" t="str">
        <f>IF(OR(A167="",D167="",H167&lt;=0,Summary!$B$3=""),"",MAX(0,Summary!$B$3-D167))</f>
        <v/>
      </c>
      <c r="J167" s="13" t="str">
        <f>IF(A167="","",IF(H167&lt;0,"Overapplied",IF(H167=0,"Settled",IF(AND(D167&lt;&gt;"",Summary!$B$3&lt;&gt;"",D167&lt;Summary!$B$3),"Overdue","Open"))))</f>
        <v/>
      </c>
    </row>
    <row r="168" spans="1:10" x14ac:dyDescent="0.25">
      <c r="A168" s="14"/>
      <c r="B168" s="14"/>
      <c r="C168" s="15"/>
      <c r="D168" s="15"/>
      <c r="E168" s="16"/>
      <c r="F168" s="16"/>
      <c r="G168" s="16"/>
      <c r="H168" s="12" t="str">
        <f>IF(A168="","",E168-F168-G168)</f>
        <v/>
      </c>
      <c r="I168" s="13" t="str">
        <f>IF(OR(A168="",D168="",H168&lt;=0,Summary!$B$3=""),"",MAX(0,Summary!$B$3-D168))</f>
        <v/>
      </c>
      <c r="J168" s="13" t="str">
        <f>IF(A168="","",IF(H168&lt;0,"Overapplied",IF(H168=0,"Settled",IF(AND(D168&lt;&gt;"",Summary!$B$3&lt;&gt;"",D168&lt;Summary!$B$3),"Overdue","Open"))))</f>
        <v/>
      </c>
    </row>
    <row r="169" spans="1:10" x14ac:dyDescent="0.25">
      <c r="A169" s="14"/>
      <c r="B169" s="14"/>
      <c r="C169" s="15"/>
      <c r="D169" s="15"/>
      <c r="E169" s="16"/>
      <c r="F169" s="16"/>
      <c r="G169" s="16"/>
      <c r="H169" s="12" t="str">
        <f>IF(A169="","",E169-F169-G169)</f>
        <v/>
      </c>
      <c r="I169" s="13" t="str">
        <f>IF(OR(A169="",D169="",H169&lt;=0,Summary!$B$3=""),"",MAX(0,Summary!$B$3-D169))</f>
        <v/>
      </c>
      <c r="J169" s="13" t="str">
        <f>IF(A169="","",IF(H169&lt;0,"Overapplied",IF(H169=0,"Settled",IF(AND(D169&lt;&gt;"",Summary!$B$3&lt;&gt;"",D169&lt;Summary!$B$3),"Overdue","Open"))))</f>
        <v/>
      </c>
    </row>
    <row r="170" spans="1:10" x14ac:dyDescent="0.25">
      <c r="A170" s="14"/>
      <c r="B170" s="14"/>
      <c r="C170" s="15"/>
      <c r="D170" s="15"/>
      <c r="E170" s="16"/>
      <c r="F170" s="16"/>
      <c r="G170" s="16"/>
      <c r="H170" s="12" t="str">
        <f>IF(A170="","",E170-F170-G170)</f>
        <v/>
      </c>
      <c r="I170" s="13" t="str">
        <f>IF(OR(A170="",D170="",H170&lt;=0,Summary!$B$3=""),"",MAX(0,Summary!$B$3-D170))</f>
        <v/>
      </c>
      <c r="J170" s="13" t="str">
        <f>IF(A170="","",IF(H170&lt;0,"Overapplied",IF(H170=0,"Settled",IF(AND(D170&lt;&gt;"",Summary!$B$3&lt;&gt;"",D170&lt;Summary!$B$3),"Overdue","Open"))))</f>
        <v/>
      </c>
    </row>
    <row r="171" spans="1:10" x14ac:dyDescent="0.25">
      <c r="A171" s="14"/>
      <c r="B171" s="14"/>
      <c r="C171" s="15"/>
      <c r="D171" s="15"/>
      <c r="E171" s="16"/>
      <c r="F171" s="16"/>
      <c r="G171" s="16"/>
      <c r="H171" s="12" t="str">
        <f>IF(A171="","",E171-F171-G171)</f>
        <v/>
      </c>
      <c r="I171" s="13" t="str">
        <f>IF(OR(A171="",D171="",H171&lt;=0,Summary!$B$3=""),"",MAX(0,Summary!$B$3-D171))</f>
        <v/>
      </c>
      <c r="J171" s="13" t="str">
        <f>IF(A171="","",IF(H171&lt;0,"Overapplied",IF(H171=0,"Settled",IF(AND(D171&lt;&gt;"",Summary!$B$3&lt;&gt;"",D171&lt;Summary!$B$3),"Overdue","Open"))))</f>
        <v/>
      </c>
    </row>
    <row r="172" spans="1:10" x14ac:dyDescent="0.25">
      <c r="A172" s="14"/>
      <c r="B172" s="14"/>
      <c r="C172" s="15"/>
      <c r="D172" s="15"/>
      <c r="E172" s="16"/>
      <c r="F172" s="16"/>
      <c r="G172" s="16"/>
      <c r="H172" s="12" t="str">
        <f>IF(A172="","",E172-F172-G172)</f>
        <v/>
      </c>
      <c r="I172" s="13" t="str">
        <f>IF(OR(A172="",D172="",H172&lt;=0,Summary!$B$3=""),"",MAX(0,Summary!$B$3-D172))</f>
        <v/>
      </c>
      <c r="J172" s="13" t="str">
        <f>IF(A172="","",IF(H172&lt;0,"Overapplied",IF(H172=0,"Settled",IF(AND(D172&lt;&gt;"",Summary!$B$3&lt;&gt;"",D172&lt;Summary!$B$3),"Overdue","Open"))))</f>
        <v/>
      </c>
    </row>
    <row r="173" spans="1:10" x14ac:dyDescent="0.25">
      <c r="A173" s="14"/>
      <c r="B173" s="14"/>
      <c r="C173" s="15"/>
      <c r="D173" s="15"/>
      <c r="E173" s="16"/>
      <c r="F173" s="16"/>
      <c r="G173" s="16"/>
      <c r="H173" s="12" t="str">
        <f>IF(A173="","",E173-F173-G173)</f>
        <v/>
      </c>
      <c r="I173" s="13" t="str">
        <f>IF(OR(A173="",D173="",H173&lt;=0,Summary!$B$3=""),"",MAX(0,Summary!$B$3-D173))</f>
        <v/>
      </c>
      <c r="J173" s="13" t="str">
        <f>IF(A173="","",IF(H173&lt;0,"Overapplied",IF(H173=0,"Settled",IF(AND(D173&lt;&gt;"",Summary!$B$3&lt;&gt;"",D173&lt;Summary!$B$3),"Overdue","Open"))))</f>
        <v/>
      </c>
    </row>
    <row r="174" spans="1:10" x14ac:dyDescent="0.25">
      <c r="A174" s="14"/>
      <c r="B174" s="14"/>
      <c r="C174" s="15"/>
      <c r="D174" s="15"/>
      <c r="E174" s="16"/>
      <c r="F174" s="16"/>
      <c r="G174" s="16"/>
      <c r="H174" s="12" t="str">
        <f>IF(A174="","",E174-F174-G174)</f>
        <v/>
      </c>
      <c r="I174" s="13" t="str">
        <f>IF(OR(A174="",D174="",H174&lt;=0,Summary!$B$3=""),"",MAX(0,Summary!$B$3-D174))</f>
        <v/>
      </c>
      <c r="J174" s="13" t="str">
        <f>IF(A174="","",IF(H174&lt;0,"Overapplied",IF(H174=0,"Settled",IF(AND(D174&lt;&gt;"",Summary!$B$3&lt;&gt;"",D174&lt;Summary!$B$3),"Overdue","Open"))))</f>
        <v/>
      </c>
    </row>
    <row r="175" spans="1:10" x14ac:dyDescent="0.25">
      <c r="A175" s="14"/>
      <c r="B175" s="14"/>
      <c r="C175" s="15"/>
      <c r="D175" s="15"/>
      <c r="E175" s="16"/>
      <c r="F175" s="16"/>
      <c r="G175" s="16"/>
      <c r="H175" s="12" t="str">
        <f>IF(A175="","",E175-F175-G175)</f>
        <v/>
      </c>
      <c r="I175" s="13" t="str">
        <f>IF(OR(A175="",D175="",H175&lt;=0,Summary!$B$3=""),"",MAX(0,Summary!$B$3-D175))</f>
        <v/>
      </c>
      <c r="J175" s="13" t="str">
        <f>IF(A175="","",IF(H175&lt;0,"Overapplied",IF(H175=0,"Settled",IF(AND(D175&lt;&gt;"",Summary!$B$3&lt;&gt;"",D175&lt;Summary!$B$3),"Overdue","Open"))))</f>
        <v/>
      </c>
    </row>
    <row r="176" spans="1:10" x14ac:dyDescent="0.25">
      <c r="A176" s="14"/>
      <c r="B176" s="14"/>
      <c r="C176" s="15"/>
      <c r="D176" s="15"/>
      <c r="E176" s="16"/>
      <c r="F176" s="16"/>
      <c r="G176" s="16"/>
      <c r="H176" s="12" t="str">
        <f>IF(A176="","",E176-F176-G176)</f>
        <v/>
      </c>
      <c r="I176" s="13" t="str">
        <f>IF(OR(A176="",D176="",H176&lt;=0,Summary!$B$3=""),"",MAX(0,Summary!$B$3-D176))</f>
        <v/>
      </c>
      <c r="J176" s="13" t="str">
        <f>IF(A176="","",IF(H176&lt;0,"Overapplied",IF(H176=0,"Settled",IF(AND(D176&lt;&gt;"",Summary!$B$3&lt;&gt;"",D176&lt;Summary!$B$3),"Overdue","Open"))))</f>
        <v/>
      </c>
    </row>
    <row r="177" spans="1:10" x14ac:dyDescent="0.25">
      <c r="A177" s="14"/>
      <c r="B177" s="14"/>
      <c r="C177" s="15"/>
      <c r="D177" s="15"/>
      <c r="E177" s="16"/>
      <c r="F177" s="16"/>
      <c r="G177" s="16"/>
      <c r="H177" s="12" t="str">
        <f>IF(A177="","",E177-F177-G177)</f>
        <v/>
      </c>
      <c r="I177" s="13" t="str">
        <f>IF(OR(A177="",D177="",H177&lt;=0,Summary!$B$3=""),"",MAX(0,Summary!$B$3-D177))</f>
        <v/>
      </c>
      <c r="J177" s="13" t="str">
        <f>IF(A177="","",IF(H177&lt;0,"Overapplied",IF(H177=0,"Settled",IF(AND(D177&lt;&gt;"",Summary!$B$3&lt;&gt;"",D177&lt;Summary!$B$3),"Overdue","Open"))))</f>
        <v/>
      </c>
    </row>
    <row r="178" spans="1:10" x14ac:dyDescent="0.25">
      <c r="A178" s="14"/>
      <c r="B178" s="14"/>
      <c r="C178" s="15"/>
      <c r="D178" s="15"/>
      <c r="E178" s="16"/>
      <c r="F178" s="16"/>
      <c r="G178" s="16"/>
      <c r="H178" s="12" t="str">
        <f>IF(A178="","",E178-F178-G178)</f>
        <v/>
      </c>
      <c r="I178" s="13" t="str">
        <f>IF(OR(A178="",D178="",H178&lt;=0,Summary!$B$3=""),"",MAX(0,Summary!$B$3-D178))</f>
        <v/>
      </c>
      <c r="J178" s="13" t="str">
        <f>IF(A178="","",IF(H178&lt;0,"Overapplied",IF(H178=0,"Settled",IF(AND(D178&lt;&gt;"",Summary!$B$3&lt;&gt;"",D178&lt;Summary!$B$3),"Overdue","Open"))))</f>
        <v/>
      </c>
    </row>
    <row r="179" spans="1:10" x14ac:dyDescent="0.25">
      <c r="A179" s="14"/>
      <c r="B179" s="14"/>
      <c r="C179" s="15"/>
      <c r="D179" s="15"/>
      <c r="E179" s="16"/>
      <c r="F179" s="16"/>
      <c r="G179" s="16"/>
      <c r="H179" s="12" t="str">
        <f>IF(A179="","",E179-F179-G179)</f>
        <v/>
      </c>
      <c r="I179" s="13" t="str">
        <f>IF(OR(A179="",D179="",H179&lt;=0,Summary!$B$3=""),"",MAX(0,Summary!$B$3-D179))</f>
        <v/>
      </c>
      <c r="J179" s="13" t="str">
        <f>IF(A179="","",IF(H179&lt;0,"Overapplied",IF(H179=0,"Settled",IF(AND(D179&lt;&gt;"",Summary!$B$3&lt;&gt;"",D179&lt;Summary!$B$3),"Overdue","Open"))))</f>
        <v/>
      </c>
    </row>
    <row r="180" spans="1:10" x14ac:dyDescent="0.25">
      <c r="A180" s="14"/>
      <c r="B180" s="14"/>
      <c r="C180" s="15"/>
      <c r="D180" s="15"/>
      <c r="E180" s="16"/>
      <c r="F180" s="16"/>
      <c r="G180" s="16"/>
      <c r="H180" s="12" t="str">
        <f>IF(A180="","",E180-F180-G180)</f>
        <v/>
      </c>
      <c r="I180" s="13" t="str">
        <f>IF(OR(A180="",D180="",H180&lt;=0,Summary!$B$3=""),"",MAX(0,Summary!$B$3-D180))</f>
        <v/>
      </c>
      <c r="J180" s="13" t="str">
        <f>IF(A180="","",IF(H180&lt;0,"Overapplied",IF(H180=0,"Settled",IF(AND(D180&lt;&gt;"",Summary!$B$3&lt;&gt;"",D180&lt;Summary!$B$3),"Overdue","Open"))))</f>
        <v/>
      </c>
    </row>
    <row r="181" spans="1:10" x14ac:dyDescent="0.25">
      <c r="A181" s="14"/>
      <c r="B181" s="14"/>
      <c r="C181" s="15"/>
      <c r="D181" s="15"/>
      <c r="E181" s="16"/>
      <c r="F181" s="16"/>
      <c r="G181" s="16"/>
      <c r="H181" s="12" t="str">
        <f>IF(A181="","",E181-F181-G181)</f>
        <v/>
      </c>
      <c r="I181" s="13" t="str">
        <f>IF(OR(A181="",D181="",H181&lt;=0,Summary!$B$3=""),"",MAX(0,Summary!$B$3-D181))</f>
        <v/>
      </c>
      <c r="J181" s="13" t="str">
        <f>IF(A181="","",IF(H181&lt;0,"Overapplied",IF(H181=0,"Settled",IF(AND(D181&lt;&gt;"",Summary!$B$3&lt;&gt;"",D181&lt;Summary!$B$3),"Overdue","Open"))))</f>
        <v/>
      </c>
    </row>
    <row r="182" spans="1:10" x14ac:dyDescent="0.25">
      <c r="A182" s="14"/>
      <c r="B182" s="14"/>
      <c r="C182" s="15"/>
      <c r="D182" s="15"/>
      <c r="E182" s="16"/>
      <c r="F182" s="16"/>
      <c r="G182" s="16"/>
      <c r="H182" s="12" t="str">
        <f>IF(A182="","",E182-F182-G182)</f>
        <v/>
      </c>
      <c r="I182" s="13" t="str">
        <f>IF(OR(A182="",D182="",H182&lt;=0,Summary!$B$3=""),"",MAX(0,Summary!$B$3-D182))</f>
        <v/>
      </c>
      <c r="J182" s="13" t="str">
        <f>IF(A182="","",IF(H182&lt;0,"Overapplied",IF(H182=0,"Settled",IF(AND(D182&lt;&gt;"",Summary!$B$3&lt;&gt;"",D182&lt;Summary!$B$3),"Overdue","Open"))))</f>
        <v/>
      </c>
    </row>
    <row r="183" spans="1:10" x14ac:dyDescent="0.25">
      <c r="A183" s="14"/>
      <c r="B183" s="14"/>
      <c r="C183" s="15"/>
      <c r="D183" s="15"/>
      <c r="E183" s="16"/>
      <c r="F183" s="16"/>
      <c r="G183" s="16"/>
      <c r="H183" s="12" t="str">
        <f>IF(A183="","",E183-F183-G183)</f>
        <v/>
      </c>
      <c r="I183" s="13" t="str">
        <f>IF(OR(A183="",D183="",H183&lt;=0,Summary!$B$3=""),"",MAX(0,Summary!$B$3-D183))</f>
        <v/>
      </c>
      <c r="J183" s="13" t="str">
        <f>IF(A183="","",IF(H183&lt;0,"Overapplied",IF(H183=0,"Settled",IF(AND(D183&lt;&gt;"",Summary!$B$3&lt;&gt;"",D183&lt;Summary!$B$3),"Overdue","Open"))))</f>
        <v/>
      </c>
    </row>
    <row r="184" spans="1:10" x14ac:dyDescent="0.25">
      <c r="A184" s="14"/>
      <c r="B184" s="14"/>
      <c r="C184" s="15"/>
      <c r="D184" s="15"/>
      <c r="E184" s="16"/>
      <c r="F184" s="16"/>
      <c r="G184" s="16"/>
      <c r="H184" s="12" t="str">
        <f>IF(A184="","",E184-F184-G184)</f>
        <v/>
      </c>
      <c r="I184" s="13" t="str">
        <f>IF(OR(A184="",D184="",H184&lt;=0,Summary!$B$3=""),"",MAX(0,Summary!$B$3-D184))</f>
        <v/>
      </c>
      <c r="J184" s="13" t="str">
        <f>IF(A184="","",IF(H184&lt;0,"Overapplied",IF(H184=0,"Settled",IF(AND(D184&lt;&gt;"",Summary!$B$3&lt;&gt;"",D184&lt;Summary!$B$3),"Overdue","Open"))))</f>
        <v/>
      </c>
    </row>
    <row r="185" spans="1:10" x14ac:dyDescent="0.25">
      <c r="A185" s="14"/>
      <c r="B185" s="14"/>
      <c r="C185" s="15"/>
      <c r="D185" s="15"/>
      <c r="E185" s="16"/>
      <c r="F185" s="16"/>
      <c r="G185" s="16"/>
      <c r="H185" s="12" t="str">
        <f>IF(A185="","",E185-F185-G185)</f>
        <v/>
      </c>
      <c r="I185" s="13" t="str">
        <f>IF(OR(A185="",D185="",H185&lt;=0,Summary!$B$3=""),"",MAX(0,Summary!$B$3-D185))</f>
        <v/>
      </c>
      <c r="J185" s="13" t="str">
        <f>IF(A185="","",IF(H185&lt;0,"Overapplied",IF(H185=0,"Settled",IF(AND(D185&lt;&gt;"",Summary!$B$3&lt;&gt;"",D185&lt;Summary!$B$3),"Overdue","Open"))))</f>
        <v/>
      </c>
    </row>
    <row r="186" spans="1:10" x14ac:dyDescent="0.25">
      <c r="A186" s="14"/>
      <c r="B186" s="14"/>
      <c r="C186" s="15"/>
      <c r="D186" s="15"/>
      <c r="E186" s="16"/>
      <c r="F186" s="16"/>
      <c r="G186" s="16"/>
      <c r="H186" s="12" t="str">
        <f>IF(A186="","",E186-F186-G186)</f>
        <v/>
      </c>
      <c r="I186" s="13" t="str">
        <f>IF(OR(A186="",D186="",H186&lt;=0,Summary!$B$3=""),"",MAX(0,Summary!$B$3-D186))</f>
        <v/>
      </c>
      <c r="J186" s="13" t="str">
        <f>IF(A186="","",IF(H186&lt;0,"Overapplied",IF(H186=0,"Settled",IF(AND(D186&lt;&gt;"",Summary!$B$3&lt;&gt;"",D186&lt;Summary!$B$3),"Overdue","Open"))))</f>
        <v/>
      </c>
    </row>
    <row r="187" spans="1:10" x14ac:dyDescent="0.25">
      <c r="A187" s="14"/>
      <c r="B187" s="14"/>
      <c r="C187" s="15"/>
      <c r="D187" s="15"/>
      <c r="E187" s="16"/>
      <c r="F187" s="16"/>
      <c r="G187" s="16"/>
      <c r="H187" s="12" t="str">
        <f>IF(A187="","",E187-F187-G187)</f>
        <v/>
      </c>
      <c r="I187" s="13" t="str">
        <f>IF(OR(A187="",D187="",H187&lt;=0,Summary!$B$3=""),"",MAX(0,Summary!$B$3-D187))</f>
        <v/>
      </c>
      <c r="J187" s="13" t="str">
        <f>IF(A187="","",IF(H187&lt;0,"Overapplied",IF(H187=0,"Settled",IF(AND(D187&lt;&gt;"",Summary!$B$3&lt;&gt;"",D187&lt;Summary!$B$3),"Overdue","Open"))))</f>
        <v/>
      </c>
    </row>
    <row r="188" spans="1:10" x14ac:dyDescent="0.25">
      <c r="A188" s="14"/>
      <c r="B188" s="14"/>
      <c r="C188" s="15"/>
      <c r="D188" s="15"/>
      <c r="E188" s="16"/>
      <c r="F188" s="16"/>
      <c r="G188" s="16"/>
      <c r="H188" s="12" t="str">
        <f>IF(A188="","",E188-F188-G188)</f>
        <v/>
      </c>
      <c r="I188" s="13" t="str">
        <f>IF(OR(A188="",D188="",H188&lt;=0,Summary!$B$3=""),"",MAX(0,Summary!$B$3-D188))</f>
        <v/>
      </c>
      <c r="J188" s="13" t="str">
        <f>IF(A188="","",IF(H188&lt;0,"Overapplied",IF(H188=0,"Settled",IF(AND(D188&lt;&gt;"",Summary!$B$3&lt;&gt;"",D188&lt;Summary!$B$3),"Overdue","Open"))))</f>
        <v/>
      </c>
    </row>
    <row r="189" spans="1:10" x14ac:dyDescent="0.25">
      <c r="A189" s="14"/>
      <c r="B189" s="14"/>
      <c r="C189" s="15"/>
      <c r="D189" s="15"/>
      <c r="E189" s="16"/>
      <c r="F189" s="16"/>
      <c r="G189" s="16"/>
      <c r="H189" s="12" t="str">
        <f>IF(A189="","",E189-F189-G189)</f>
        <v/>
      </c>
      <c r="I189" s="13" t="str">
        <f>IF(OR(A189="",D189="",H189&lt;=0,Summary!$B$3=""),"",MAX(0,Summary!$B$3-D189))</f>
        <v/>
      </c>
      <c r="J189" s="13" t="str">
        <f>IF(A189="","",IF(H189&lt;0,"Overapplied",IF(H189=0,"Settled",IF(AND(D189&lt;&gt;"",Summary!$B$3&lt;&gt;"",D189&lt;Summary!$B$3),"Overdue","Open"))))</f>
        <v/>
      </c>
    </row>
    <row r="190" spans="1:10" x14ac:dyDescent="0.25">
      <c r="A190" s="14"/>
      <c r="B190" s="14"/>
      <c r="C190" s="15"/>
      <c r="D190" s="15"/>
      <c r="E190" s="16"/>
      <c r="F190" s="16"/>
      <c r="G190" s="16"/>
      <c r="H190" s="12" t="str">
        <f>IF(A190="","",E190-F190-G190)</f>
        <v/>
      </c>
      <c r="I190" s="13" t="str">
        <f>IF(OR(A190="",D190="",H190&lt;=0,Summary!$B$3=""),"",MAX(0,Summary!$B$3-D190))</f>
        <v/>
      </c>
      <c r="J190" s="13" t="str">
        <f>IF(A190="","",IF(H190&lt;0,"Overapplied",IF(H190=0,"Settled",IF(AND(D190&lt;&gt;"",Summary!$B$3&lt;&gt;"",D190&lt;Summary!$B$3),"Overdue","Open"))))</f>
        <v/>
      </c>
    </row>
    <row r="191" spans="1:10" x14ac:dyDescent="0.25">
      <c r="A191" s="14"/>
      <c r="B191" s="14"/>
      <c r="C191" s="15"/>
      <c r="D191" s="15"/>
      <c r="E191" s="16"/>
      <c r="F191" s="16"/>
      <c r="G191" s="16"/>
      <c r="H191" s="12" t="str">
        <f>IF(A191="","",E191-F191-G191)</f>
        <v/>
      </c>
      <c r="I191" s="13" t="str">
        <f>IF(OR(A191="",D191="",H191&lt;=0,Summary!$B$3=""),"",MAX(0,Summary!$B$3-D191))</f>
        <v/>
      </c>
      <c r="J191" s="13" t="str">
        <f>IF(A191="","",IF(H191&lt;0,"Overapplied",IF(H191=0,"Settled",IF(AND(D191&lt;&gt;"",Summary!$B$3&lt;&gt;"",D191&lt;Summary!$B$3),"Overdue","Open"))))</f>
        <v/>
      </c>
    </row>
    <row r="192" spans="1:10" x14ac:dyDescent="0.25">
      <c r="A192" s="14"/>
      <c r="B192" s="14"/>
      <c r="C192" s="15"/>
      <c r="D192" s="15"/>
      <c r="E192" s="16"/>
      <c r="F192" s="16"/>
      <c r="G192" s="16"/>
      <c r="H192" s="12" t="str">
        <f>IF(A192="","",E192-F192-G192)</f>
        <v/>
      </c>
      <c r="I192" s="13" t="str">
        <f>IF(OR(A192="",D192="",H192&lt;=0,Summary!$B$3=""),"",MAX(0,Summary!$B$3-D192))</f>
        <v/>
      </c>
      <c r="J192" s="13" t="str">
        <f>IF(A192="","",IF(H192&lt;0,"Overapplied",IF(H192=0,"Settled",IF(AND(D192&lt;&gt;"",Summary!$B$3&lt;&gt;"",D192&lt;Summary!$B$3),"Overdue","Open"))))</f>
        <v/>
      </c>
    </row>
    <row r="193" spans="1:10" x14ac:dyDescent="0.25">
      <c r="A193" s="14"/>
      <c r="B193" s="14"/>
      <c r="C193" s="15"/>
      <c r="D193" s="15"/>
      <c r="E193" s="16"/>
      <c r="F193" s="16"/>
      <c r="G193" s="16"/>
      <c r="H193" s="12" t="str">
        <f>IF(A193="","",E193-F193-G193)</f>
        <v/>
      </c>
      <c r="I193" s="13" t="str">
        <f>IF(OR(A193="",D193="",H193&lt;=0,Summary!$B$3=""),"",MAX(0,Summary!$B$3-D193))</f>
        <v/>
      </c>
      <c r="J193" s="13" t="str">
        <f>IF(A193="","",IF(H193&lt;0,"Overapplied",IF(H193=0,"Settled",IF(AND(D193&lt;&gt;"",Summary!$B$3&lt;&gt;"",D193&lt;Summary!$B$3),"Overdue","Open"))))</f>
        <v/>
      </c>
    </row>
    <row r="194" spans="1:10" x14ac:dyDescent="0.25">
      <c r="A194" s="14"/>
      <c r="B194" s="14"/>
      <c r="C194" s="15"/>
      <c r="D194" s="15"/>
      <c r="E194" s="16"/>
      <c r="F194" s="16"/>
      <c r="G194" s="16"/>
      <c r="H194" s="12" t="str">
        <f>IF(A194="","",E194-F194-G194)</f>
        <v/>
      </c>
      <c r="I194" s="13" t="str">
        <f>IF(OR(A194="",D194="",H194&lt;=0,Summary!$B$3=""),"",MAX(0,Summary!$B$3-D194))</f>
        <v/>
      </c>
      <c r="J194" s="13" t="str">
        <f>IF(A194="","",IF(H194&lt;0,"Overapplied",IF(H194=0,"Settled",IF(AND(D194&lt;&gt;"",Summary!$B$3&lt;&gt;"",D194&lt;Summary!$B$3),"Overdue","Open"))))</f>
        <v/>
      </c>
    </row>
    <row r="195" spans="1:10" x14ac:dyDescent="0.25">
      <c r="A195" s="14"/>
      <c r="B195" s="14"/>
      <c r="C195" s="15"/>
      <c r="D195" s="15"/>
      <c r="E195" s="16"/>
      <c r="F195" s="16"/>
      <c r="G195" s="16"/>
      <c r="H195" s="12" t="str">
        <f>IF(A195="","",E195-F195-G195)</f>
        <v/>
      </c>
      <c r="I195" s="13" t="str">
        <f>IF(OR(A195="",D195="",H195&lt;=0,Summary!$B$3=""),"",MAX(0,Summary!$B$3-D195))</f>
        <v/>
      </c>
      <c r="J195" s="13" t="str">
        <f>IF(A195="","",IF(H195&lt;0,"Overapplied",IF(H195=0,"Settled",IF(AND(D195&lt;&gt;"",Summary!$B$3&lt;&gt;"",D195&lt;Summary!$B$3),"Overdue","Open"))))</f>
        <v/>
      </c>
    </row>
    <row r="196" spans="1:10" x14ac:dyDescent="0.25">
      <c r="A196" s="14"/>
      <c r="B196" s="14"/>
      <c r="C196" s="15"/>
      <c r="D196" s="15"/>
      <c r="E196" s="16"/>
      <c r="F196" s="16"/>
      <c r="G196" s="16"/>
      <c r="H196" s="12" t="str">
        <f>IF(A196="","",E196-F196-G196)</f>
        <v/>
      </c>
      <c r="I196" s="13" t="str">
        <f>IF(OR(A196="",D196="",H196&lt;=0,Summary!$B$3=""),"",MAX(0,Summary!$B$3-D196))</f>
        <v/>
      </c>
      <c r="J196" s="13" t="str">
        <f>IF(A196="","",IF(H196&lt;0,"Overapplied",IF(H196=0,"Settled",IF(AND(D196&lt;&gt;"",Summary!$B$3&lt;&gt;"",D196&lt;Summary!$B$3),"Overdue","Open"))))</f>
        <v/>
      </c>
    </row>
    <row r="197" spans="1:10" x14ac:dyDescent="0.25">
      <c r="A197" s="14"/>
      <c r="B197" s="14"/>
      <c r="C197" s="15"/>
      <c r="D197" s="15"/>
      <c r="E197" s="16"/>
      <c r="F197" s="16"/>
      <c r="G197" s="16"/>
      <c r="H197" s="12" t="str">
        <f>IF(A197="","",E197-F197-G197)</f>
        <v/>
      </c>
      <c r="I197" s="13" t="str">
        <f>IF(OR(A197="",D197="",H197&lt;=0,Summary!$B$3=""),"",MAX(0,Summary!$B$3-D197))</f>
        <v/>
      </c>
      <c r="J197" s="13" t="str">
        <f>IF(A197="","",IF(H197&lt;0,"Overapplied",IF(H197=0,"Settled",IF(AND(D197&lt;&gt;"",Summary!$B$3&lt;&gt;"",D197&lt;Summary!$B$3),"Overdue","Open"))))</f>
        <v/>
      </c>
    </row>
    <row r="198" spans="1:10" x14ac:dyDescent="0.25">
      <c r="A198" s="14"/>
      <c r="B198" s="14"/>
      <c r="C198" s="15"/>
      <c r="D198" s="15"/>
      <c r="E198" s="16"/>
      <c r="F198" s="16"/>
      <c r="G198" s="16"/>
      <c r="H198" s="12" t="str">
        <f>IF(A198="","",E198-F198-G198)</f>
        <v/>
      </c>
      <c r="I198" s="13" t="str">
        <f>IF(OR(A198="",D198="",H198&lt;=0,Summary!$B$3=""),"",MAX(0,Summary!$B$3-D198))</f>
        <v/>
      </c>
      <c r="J198" s="13" t="str">
        <f>IF(A198="","",IF(H198&lt;0,"Overapplied",IF(H198=0,"Settled",IF(AND(D198&lt;&gt;"",Summary!$B$3&lt;&gt;"",D198&lt;Summary!$B$3),"Overdue","Open"))))</f>
        <v/>
      </c>
    </row>
    <row r="199" spans="1:10" x14ac:dyDescent="0.25">
      <c r="A199" s="14"/>
      <c r="B199" s="14"/>
      <c r="C199" s="15"/>
      <c r="D199" s="15"/>
      <c r="E199" s="16"/>
      <c r="F199" s="16"/>
      <c r="G199" s="16"/>
      <c r="H199" s="12" t="str">
        <f>IF(A199="","",E199-F199-G199)</f>
        <v/>
      </c>
      <c r="I199" s="13" t="str">
        <f>IF(OR(A199="",D199="",H199&lt;=0,Summary!$B$3=""),"",MAX(0,Summary!$B$3-D199))</f>
        <v/>
      </c>
      <c r="J199" s="13" t="str">
        <f>IF(A199="","",IF(H199&lt;0,"Overapplied",IF(H199=0,"Settled",IF(AND(D199&lt;&gt;"",Summary!$B$3&lt;&gt;"",D199&lt;Summary!$B$3),"Overdue","Open"))))</f>
        <v/>
      </c>
    </row>
    <row r="200" spans="1:10" x14ac:dyDescent="0.25">
      <c r="A200" s="14"/>
      <c r="B200" s="14"/>
      <c r="C200" s="15"/>
      <c r="D200" s="15"/>
      <c r="E200" s="16"/>
      <c r="F200" s="16"/>
      <c r="G200" s="16"/>
      <c r="H200" s="12" t="str">
        <f>IF(A200="","",E200-F200-G200)</f>
        <v/>
      </c>
      <c r="I200" s="13" t="str">
        <f>IF(OR(A200="",D200="",H200&lt;=0,Summary!$B$3=""),"",MAX(0,Summary!$B$3-D200))</f>
        <v/>
      </c>
      <c r="J200" s="13" t="str">
        <f>IF(A200="","",IF(H200&lt;0,"Overapplied",IF(H200=0,"Settled",IF(AND(D200&lt;&gt;"",Summary!$B$3&lt;&gt;"",D200&lt;Summary!$B$3),"Overdue","Open"))))</f>
        <v/>
      </c>
    </row>
    <row r="201" spans="1:10" x14ac:dyDescent="0.25">
      <c r="A201" s="14"/>
      <c r="B201" s="14"/>
      <c r="C201" s="15"/>
      <c r="D201" s="15"/>
      <c r="E201" s="16"/>
      <c r="F201" s="16"/>
      <c r="G201" s="16"/>
      <c r="H201" s="12" t="str">
        <f>IF(A201="","",E201-F201-G201)</f>
        <v/>
      </c>
      <c r="I201" s="13" t="str">
        <f>IF(OR(A201="",D201="",H201&lt;=0,Summary!$B$3=""),"",MAX(0,Summary!$B$3-D201))</f>
        <v/>
      </c>
      <c r="J201" s="13" t="str">
        <f>IF(A201="","",IF(H201&lt;0,"Overapplied",IF(H201=0,"Settled",IF(AND(D201&lt;&gt;"",Summary!$B$3&lt;&gt;"",D201&lt;Summary!$B$3),"Overdue","Open"))))</f>
        <v/>
      </c>
    </row>
  </sheetData>
  <autoFilter ref="A1:J201"/>
  <dataValidations count="2">
    <dataValidation type="decimal" operator="greaterThanOrEqual" allowBlank="1" showErrorMessage="1" error="Enter an amount of zero or more." sqref="E10:G201">
      <formula1>0</formula1>
    </dataValidation>
    <dataValidation type="decimal" operator="greaterThanOrEqual" allowBlank="1" showErrorMessage="1" error="Enter an amount of zero or more." sqref="E2:G201">
      <formula1>0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Summary</vt:lpstr>
      <vt:lpstr>Entries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</dc:creator>
  <dc:title>Unpaid-invoice tracker template</dc:title>
  <dc:subject/>
  <dc:description/>
  <cp:keywords/>
  <cp:category/>
  <cp:lastModifiedBy>Unknown</cp:lastModifiedBy>
  <dcterms:created xsi:type="dcterms:W3CDTF">2026-09-27T10:14:29Z</dcterms:created>
  <dcterms:modified xsi:type="dcterms:W3CDTF">2026-09-27T10:14:29Z</dcterms:modified>
</cp:coreProperties>
</file>